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SHIMANO AUSTRALIA FISHING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14119138</v>
      </c>
      <c r="H15" s="103" t="n">
        <v>18929149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10208748</v>
      </c>
      <c r="H29" s="103" t="n">
        <v>9776186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Amounts receivable from related party</t>
        </is>
      </c>
      <c r="C30" s="103" t="n"/>
      <c r="D30" s="103" t="n"/>
      <c r="E30" s="103" t="n"/>
      <c r="F30" s="103" t="n"/>
      <c r="G30" s="103" t="n">
        <v>37702</v>
      </c>
      <c r="H30" s="103" t="n">
        <v>184367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Allowance for expected credit losses</t>
        </is>
      </c>
      <c r="C31" s="103" t="n"/>
      <c r="D31" s="103" t="n"/>
      <c r="E31" s="103" t="n"/>
      <c r="F31" s="103" t="n"/>
      <c r="G31" s="103" t="n">
        <v>-175004</v>
      </c>
      <c r="H31" s="103" t="n">
        <v>-211004</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14169514</v>
      </c>
      <c r="H43" s="103" t="n">
        <v>10893699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Stock in transit at cost</t>
        </is>
      </c>
      <c r="C44" s="103" t="n"/>
      <c r="D44" s="103" t="n"/>
      <c r="E44" s="103" t="n"/>
      <c r="F44" s="103" t="n"/>
      <c r="G44" s="103" t="n">
        <v>4596676</v>
      </c>
      <c r="H44" s="103" t="n">
        <v>2784167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408809</v>
      </c>
      <c r="H56" s="939" t="n">
        <v>550646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-772809</v>
      </c>
      <c r="H70" s="939" t="n">
        <v>-651646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Furniture, Fixtures and Fittings  Office Equipment  Office Equipment  Gross carrying amount Balance 31 December 2021</t>
        </is>
      </c>
      <c r="G86" t="n">
        <v>469925</v>
      </c>
      <c r="H86" t="n">
        <v>0</v>
      </c>
      <c r="N86">
        <f>B86</f>
        <v/>
      </c>
      <c r="O86" t="inlineStr"/>
      <c r="P86" t="inlineStr"/>
      <c r="Q86" t="inlineStr"/>
      <c r="R86" t="inlineStr"/>
      <c r="S86">
        <f>G86*BS!$B$9</f>
        <v/>
      </c>
      <c r="T86">
        <f>H86*BS!$B$9</f>
        <v/>
      </c>
    </row>
    <row r="87" customFormat="1" s="79">
      <c r="B87" t="inlineStr">
        <is>
          <t>Furniture, Fixtures and Fittings  Office Equipment  Office Equipment  Gross carrying amount Balance 31 December 2022</t>
        </is>
      </c>
      <c r="G87" t="n">
        <v>0</v>
      </c>
      <c r="H87" t="n">
        <v>496415</v>
      </c>
      <c r="N87">
        <f>B87</f>
        <v/>
      </c>
      <c r="O87" t="inlineStr"/>
      <c r="P87" t="inlineStr"/>
      <c r="Q87" t="inlineStr"/>
      <c r="R87" t="inlineStr"/>
      <c r="S87">
        <f>G87*BS!$B$9</f>
        <v/>
      </c>
      <c r="T87">
        <f>H87*BS!$B$9</f>
        <v/>
      </c>
    </row>
    <row r="88" customFormat="1" s="79">
      <c r="B88" t="inlineStr">
        <is>
          <t>Furniture, Fixtures and Fittings  Furniture, Fixtures and Fittings  Furniture, Fixtures and Fittings  Gross carrying amount Balance 31 December 2021</t>
        </is>
      </c>
      <c r="G88" t="n">
        <v>20427</v>
      </c>
      <c r="H88" t="n">
        <v>0</v>
      </c>
      <c r="N88">
        <f>B88</f>
        <v/>
      </c>
      <c r="O88" t="inlineStr"/>
      <c r="P88" t="inlineStr"/>
      <c r="Q88" t="inlineStr"/>
      <c r="R88" t="inlineStr"/>
      <c r="S88">
        <f>G88*BS!$B$9</f>
        <v/>
      </c>
      <c r="T88">
        <f>H88*BS!$B$9</f>
        <v/>
      </c>
    </row>
    <row r="89" customFormat="1" s="79">
      <c r="A89" s="618" t="n"/>
      <c r="B89" s="102" t="inlineStr">
        <is>
          <t>Furniture, Fixtures and Fittings  Furniture, Fixtures and Fittings  Furniture, Fixtures and Fittings  Gross carrying amount Balance 31 December 2022</t>
        </is>
      </c>
      <c r="C89" s="939" t="n"/>
      <c r="D89" s="939" t="n"/>
      <c r="E89" s="939" t="n"/>
      <c r="F89" s="939" t="n"/>
      <c r="G89" s="939" t="n">
        <v>0</v>
      </c>
      <c r="H89" s="939" t="n">
        <v>20427</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Furniture, Fixtures and Fittings  Motor Vehicles  Motor Vehicles  Gross carrying amount Balance 31 December 2021</t>
        </is>
      </c>
      <c r="C90" s="939" t="n"/>
      <c r="D90" s="939" t="n"/>
      <c r="E90" s="939" t="n"/>
      <c r="F90" s="939" t="n"/>
      <c r="G90" s="939" t="n">
        <v>605763</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Furniture, Fixtures and Fittings  Motor Vehicles  Motor Vehicles  Depreciation and impairment Balance 31 December 2021</t>
        </is>
      </c>
      <c r="C91" s="939" t="n"/>
      <c r="D91" s="939" t="n"/>
      <c r="E91" s="939" t="n"/>
      <c r="F91" s="939" t="n"/>
      <c r="G91" s="939" t="n">
        <v>-433713</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Furniture, Fixtures and Fittings  Motor Vehicles  Motor Vehicles  Depreciation and impairment Carrying amount 31 December 2021</t>
        </is>
      </c>
      <c r="C92" s="103" t="n"/>
      <c r="D92" s="103" t="n"/>
      <c r="E92" s="103" t="n"/>
      <c r="F92" s="103" t="n"/>
      <c r="G92" s="103" t="n">
        <v>172050</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Furniture, Fixtures and Fittings  Motor Vehicles  Motor Vehicles  Gross carrying amount Balance 31 December 2022</t>
        </is>
      </c>
      <c r="C93" s="939" t="n"/>
      <c r="D93" s="939" t="n"/>
      <c r="E93" s="939" t="n"/>
      <c r="F93" s="939" t="n"/>
      <c r="G93" s="939" t="n">
        <v>0</v>
      </c>
      <c r="H93" s="939" t="n">
        <v>548506</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Furniture, Fixtures and Fittings  Motor Vehicles  Motor Vehicles  Depreciation and impairment Balance 31 December 2022</t>
        </is>
      </c>
      <c r="C94" s="939" t="n"/>
      <c r="D94" s="939" t="n"/>
      <c r="E94" s="939" t="n"/>
      <c r="F94" s="939" t="n"/>
      <c r="G94" s="939" t="n">
        <v>0</v>
      </c>
      <c r="H94" s="939" t="n">
        <v>-235392</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Furniture, Fixtures and Fittings  Motor Vehicles  Motor Vehicles  Depreciation and impairment Carrying amount 31 December 2022</t>
        </is>
      </c>
      <c r="C95" s="939" t="n"/>
      <c r="D95" s="939" t="n"/>
      <c r="E95" s="939" t="n"/>
      <c r="F95" s="939" t="n"/>
      <c r="G95" s="939" t="n">
        <v>0</v>
      </c>
      <c r="H95" s="939" t="n">
        <v>313114</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Furniture, Fixtures and Fittings  Boat and Boat Equipment  Boat and Boat Equipment  Gross carrying amount Balance 31 December 2021</t>
        </is>
      </c>
      <c r="C96" s="939" t="n"/>
      <c r="D96" s="939" t="n"/>
      <c r="E96" s="939" t="n"/>
      <c r="F96" s="939" t="n"/>
      <c r="G96" s="939" t="n">
        <v>95153</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Furniture, Fixtures and Fittings  Boat and Boat Equipment  Boat and Boat Equipment  Gross carrying amount Balance 31 December 2022</t>
        </is>
      </c>
      <c r="C97" s="939" t="n"/>
      <c r="D97" s="939" t="n"/>
      <c r="E97" s="939" t="n"/>
      <c r="F97" s="939" t="n"/>
      <c r="G97" s="939" t="n">
        <v>0</v>
      </c>
      <c r="H97" s="939" t="n">
        <v>36682</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B103" t="inlineStr">
        <is>
          <t>Furniture, Fixtures and Fittings  Office Equipment  Office Equipment  Depreciation and impairment Balance 31 December 2021</t>
        </is>
      </c>
      <c r="G103" t="n">
        <v>414461</v>
      </c>
      <c r="H103" t="n">
        <v>0</v>
      </c>
      <c r="N103">
        <f>B103</f>
        <v/>
      </c>
      <c r="O103" t="inlineStr"/>
      <c r="P103" t="inlineStr"/>
      <c r="Q103" t="inlineStr"/>
      <c r="R103" t="inlineStr"/>
      <c r="S103">
        <f>G103*BS!$B$9</f>
        <v/>
      </c>
      <c r="T103">
        <f>H103*BS!$B$9</f>
        <v/>
      </c>
    </row>
    <row r="104" customFormat="1" s="79">
      <c r="B104" t="inlineStr">
        <is>
          <t>Furniture, Fixtures and Fittings  Office Equipment  Office Equipment  Depreciation and impairment Carrying amount 31 December 2021</t>
        </is>
      </c>
      <c r="G104" t="n">
        <v>55464</v>
      </c>
      <c r="H104" t="n">
        <v>0</v>
      </c>
      <c r="N104">
        <f>B104</f>
        <v/>
      </c>
      <c r="O104" t="inlineStr"/>
      <c r="P104" t="inlineStr"/>
      <c r="Q104" t="inlineStr"/>
      <c r="R104" t="inlineStr"/>
      <c r="S104">
        <f>G104*BS!$B$9</f>
        <v/>
      </c>
      <c r="T104">
        <f>H104*BS!$B$9</f>
        <v/>
      </c>
    </row>
    <row r="105" customFormat="1" s="79">
      <c r="B105" t="inlineStr">
        <is>
          <t>Furniture, Fixtures and Fittings  Office Equipment  Office Equipment  Depreciation and impairment Balance 31 December 2022</t>
        </is>
      </c>
      <c r="G105" t="n">
        <v>0</v>
      </c>
      <c r="H105" t="n">
        <v>442670</v>
      </c>
      <c r="N105">
        <f>B105</f>
        <v/>
      </c>
      <c r="O105" t="inlineStr"/>
      <c r="P105" t="inlineStr"/>
      <c r="Q105" t="inlineStr"/>
      <c r="R105" t="inlineStr"/>
      <c r="S105">
        <f>G105*BS!$B$9</f>
        <v/>
      </c>
      <c r="T105">
        <f>H105*BS!$B$9</f>
        <v/>
      </c>
    </row>
    <row r="106" customFormat="1" s="79">
      <c r="B106" t="inlineStr">
        <is>
          <t>Furniture, Fixtures and Fittings  Office Equipment  Office Equipment  Depreciation and impairment Carrying amount 31 December 2022</t>
        </is>
      </c>
      <c r="G106" t="n">
        <v>0</v>
      </c>
      <c r="H106" t="n">
        <v>53745</v>
      </c>
      <c r="N106">
        <f>B106</f>
        <v/>
      </c>
      <c r="O106" t="inlineStr"/>
      <c r="P106" t="inlineStr"/>
      <c r="Q106" t="inlineStr"/>
      <c r="R106" t="inlineStr"/>
      <c r="S106">
        <f>G106*BS!$B$9</f>
        <v/>
      </c>
      <c r="T106">
        <f>H106*BS!$B$9</f>
        <v/>
      </c>
    </row>
    <row r="107" customFormat="1" s="79">
      <c r="B107" t="inlineStr">
        <is>
          <t>Furniture, Fixtures and Fittings  Furniture, Fixtures and Fittings  Furniture, Fixtures and Fittings  Depreciation and impairment Balance 31 December 2021</t>
        </is>
      </c>
      <c r="G107" t="n">
        <v>20837</v>
      </c>
      <c r="H107" t="n">
        <v>0</v>
      </c>
      <c r="N107">
        <f>B107</f>
        <v/>
      </c>
      <c r="O107" t="inlineStr"/>
      <c r="P107" t="inlineStr"/>
      <c r="Q107" t="inlineStr"/>
      <c r="R107" t="inlineStr"/>
      <c r="S107">
        <f>G107*BS!$B$9</f>
        <v/>
      </c>
      <c r="T107">
        <f>H107*BS!$B$9</f>
        <v/>
      </c>
    </row>
    <row r="108" customFormat="1" s="79">
      <c r="B108" t="inlineStr">
        <is>
          <t>Furniture, Fixtures and Fittings  Furniture, Fixtures and Fittings  Furniture, Fixtures and Fittings  Depreciation and impairment Carrying amount 31 December 2021</t>
        </is>
      </c>
      <c r="G108" t="n">
        <v>410</v>
      </c>
      <c r="H108" t="n">
        <v>0</v>
      </c>
      <c r="N108">
        <f>B108</f>
        <v/>
      </c>
      <c r="O108" t="inlineStr"/>
      <c r="P108" t="inlineStr"/>
      <c r="Q108" t="inlineStr"/>
      <c r="R108" t="inlineStr"/>
      <c r="S108">
        <f>G108*BS!$B$9</f>
        <v/>
      </c>
      <c r="T108">
        <f>H108*BS!$B$9</f>
        <v/>
      </c>
    </row>
    <row r="109" customFormat="1" s="79">
      <c r="B109" t="inlineStr">
        <is>
          <t>Furniture, Fixtures and Fittings  Furniture, Fixtures and Fittings  Furniture, Fixtures and Fittings  Depreciation and impairment Balance 31 December 2022</t>
        </is>
      </c>
      <c r="G109" t="n">
        <v>0</v>
      </c>
      <c r="H109" t="n">
        <v>20837</v>
      </c>
      <c r="N109">
        <f>B109</f>
        <v/>
      </c>
      <c r="O109" t="inlineStr"/>
      <c r="P109" t="inlineStr"/>
      <c r="Q109" t="inlineStr"/>
      <c r="R109" t="inlineStr"/>
      <c r="S109">
        <f>G109*BS!$B$9</f>
        <v/>
      </c>
      <c r="T109">
        <f>H109*BS!$B$9</f>
        <v/>
      </c>
    </row>
    <row r="110" customFormat="1" s="79">
      <c r="A110" s="618" t="n"/>
      <c r="B110" s="102" t="inlineStr">
        <is>
          <t>Furniture, Fixtures and Fittings  Furniture, Fixtures and Fittings  Furniture, Fixtures and Fittings  Depreciation and impairment Carrying amount 31 December 2022</t>
        </is>
      </c>
      <c r="C110" s="952" t="n"/>
      <c r="D110" s="952" t="n"/>
      <c r="E110" s="952" t="n"/>
      <c r="F110" s="952" t="n"/>
      <c r="G110" s="952" t="n">
        <v>0</v>
      </c>
      <c r="H110" s="952" t="n">
        <v>410</v>
      </c>
      <c r="I110" s="947" t="n"/>
      <c r="K110" s="948" t="n"/>
      <c r="N110" s="105">
        <f>B110</f>
        <v/>
      </c>
      <c r="O110" s="106" t="inlineStr"/>
      <c r="P110" s="106" t="inlineStr"/>
      <c r="Q110" s="106" t="inlineStr"/>
      <c r="R110" s="106" t="inlineStr"/>
      <c r="S110" s="106">
        <f>G110*BS!$B$9</f>
        <v/>
      </c>
      <c r="T110" s="106">
        <f>H110*BS!$B$9</f>
        <v/>
      </c>
      <c r="U110" s="946">
        <f>I100</f>
        <v/>
      </c>
      <c r="V110" s="941" t="n"/>
      <c r="W110" s="941" t="n"/>
    </row>
    <row r="111" customFormat="1" s="79">
      <c r="A111" s="618" t="n"/>
      <c r="B111" s="102" t="inlineStr">
        <is>
          <t>Furniture, Fixtures and Fittings  Motor Vehicles  Motor Vehicles  Depreciation and impairment Balance 31 December 2021</t>
        </is>
      </c>
      <c r="C111" s="952" t="n"/>
      <c r="D111" s="939" t="n"/>
      <c r="E111" s="939" t="n"/>
      <c r="F111" s="939" t="n"/>
      <c r="G111" s="939" t="n">
        <v>433713</v>
      </c>
      <c r="H111" s="939" t="n">
        <v>0</v>
      </c>
      <c r="I111" s="947" t="n"/>
      <c r="K111" s="948" t="n"/>
      <c r="N111" s="105">
        <f>B111</f>
        <v/>
      </c>
      <c r="O111" s="106" t="inlineStr"/>
      <c r="P111" s="106" t="inlineStr"/>
      <c r="Q111" s="106" t="inlineStr"/>
      <c r="R111" s="106" t="inlineStr"/>
      <c r="S111" s="106">
        <f>G111*BS!$B$9</f>
        <v/>
      </c>
      <c r="T111" s="106">
        <f>H111*BS!$B$9</f>
        <v/>
      </c>
      <c r="U111" s="946">
        <f>I101</f>
        <v/>
      </c>
      <c r="V111" s="941" t="n"/>
      <c r="W111" s="941" t="n"/>
    </row>
    <row r="112" customFormat="1" s="79">
      <c r="A112" s="618" t="n"/>
      <c r="B112" s="102" t="inlineStr">
        <is>
          <t>Furniture, Fixtures and Fittings  Motor Vehicles  Motor Vehicles  Depreciation and impairment Carrying amount 31 December 2021</t>
        </is>
      </c>
      <c r="C112" s="952" t="n"/>
      <c r="D112" s="939" t="n"/>
      <c r="E112" s="939" t="n"/>
      <c r="F112" s="939" t="n"/>
      <c r="G112" s="939" t="n">
        <v>172050</v>
      </c>
      <c r="H112" s="939" t="n">
        <v>0</v>
      </c>
      <c r="I112" s="947" t="n"/>
      <c r="K112" s="948" t="n"/>
      <c r="N112" s="105">
        <f>B112</f>
        <v/>
      </c>
      <c r="O112" s="106" t="inlineStr"/>
      <c r="P112" s="106" t="inlineStr"/>
      <c r="Q112" s="106" t="inlineStr"/>
      <c r="R112" s="106" t="inlineStr"/>
      <c r="S112" s="106">
        <f>G112*BS!$B$9</f>
        <v/>
      </c>
      <c r="T112" s="106">
        <f>H112*BS!$B$9</f>
        <v/>
      </c>
      <c r="U112" s="946">
        <f>I102</f>
        <v/>
      </c>
      <c r="V112" s="941" t="n"/>
      <c r="W112" s="941" t="n"/>
    </row>
    <row r="113" customFormat="1" s="117">
      <c r="A113" s="618" t="n"/>
      <c r="B113" s="102" t="inlineStr">
        <is>
          <t>Furniture, Fixtures and Fittings  Motor Vehicles  Motor Vehicles  Depreciation and impairment Balance 31 December 2022</t>
        </is>
      </c>
      <c r="C113" s="103" t="n"/>
      <c r="D113" s="103" t="n"/>
      <c r="E113" s="103" t="n"/>
      <c r="F113" s="103" t="n"/>
      <c r="G113" s="103" t="n">
        <v>0</v>
      </c>
      <c r="H113" s="103" t="n">
        <v>235392</v>
      </c>
      <c r="I113" s="947" t="n"/>
      <c r="K113" s="948" t="n"/>
      <c r="N113" s="105">
        <f>B113</f>
        <v/>
      </c>
      <c r="O113" s="106" t="inlineStr"/>
      <c r="P113" s="106" t="inlineStr"/>
      <c r="Q113" s="106" t="inlineStr"/>
      <c r="R113" s="106" t="inlineStr"/>
      <c r="S113" s="106">
        <f>G113*BS!$B$9</f>
        <v/>
      </c>
      <c r="T113" s="106">
        <f>H113*BS!$B$9</f>
        <v/>
      </c>
      <c r="U113" s="946">
        <f>I103</f>
        <v/>
      </c>
      <c r="V113" s="941" t="n"/>
      <c r="W113" s="941" t="n"/>
    </row>
    <row r="114" customFormat="1" s="79">
      <c r="A114" s="618" t="n"/>
      <c r="B114" s="102" t="inlineStr">
        <is>
          <t>Furniture, Fixtures and Fittings  Motor Vehicles  Motor Vehicles  Depreciation and impairment Carrying amount 31 December 2022</t>
        </is>
      </c>
      <c r="C114" s="952" t="n"/>
      <c r="D114" s="952" t="n"/>
      <c r="E114" s="952" t="n"/>
      <c r="F114" s="952" t="n"/>
      <c r="G114" s="952" t="n">
        <v>0</v>
      </c>
      <c r="H114" s="952" t="n">
        <v>313114</v>
      </c>
      <c r="I114" s="947" t="n"/>
      <c r="K114" s="948" t="n"/>
      <c r="N114" s="105">
        <f>B114</f>
        <v/>
      </c>
      <c r="O114" s="106" t="inlineStr"/>
      <c r="P114" s="106" t="inlineStr"/>
      <c r="Q114" s="106" t="inlineStr"/>
      <c r="R114" s="106" t="inlineStr"/>
      <c r="S114" s="106">
        <f>G114*BS!$B$9</f>
        <v/>
      </c>
      <c r="T114" s="106">
        <f>H114*BS!$B$9</f>
        <v/>
      </c>
      <c r="U114" s="946">
        <f>I104</f>
        <v/>
      </c>
      <c r="V114" s="941" t="n"/>
      <c r="W114" s="941" t="n"/>
    </row>
    <row r="115" customFormat="1" s="79">
      <c r="A115" s="618" t="n"/>
      <c r="B115" s="102" t="inlineStr">
        <is>
          <t>Furniture, Fixtures and Fittings  Boat and Boat Equipment  Boat and Boat Equipment  Depreciation and impairment Balance 31 December 2021</t>
        </is>
      </c>
      <c r="C115" s="952" t="n"/>
      <c r="D115" s="952" t="n"/>
      <c r="E115" s="952" t="n"/>
      <c r="F115" s="952" t="n"/>
      <c r="G115" s="952" t="n">
        <v>91666</v>
      </c>
      <c r="H115" s="952" t="n">
        <v>0</v>
      </c>
      <c r="I115" s="947" t="n"/>
      <c r="K115" s="948" t="n"/>
      <c r="N115" s="105">
        <f>B115</f>
        <v/>
      </c>
      <c r="O115" s="106" t="inlineStr"/>
      <c r="P115" s="106" t="inlineStr"/>
      <c r="Q115" s="106" t="inlineStr"/>
      <c r="R115" s="106" t="inlineStr"/>
      <c r="S115" s="106">
        <f>G115*BS!$B$9</f>
        <v/>
      </c>
      <c r="T115" s="106">
        <f>H115*BS!$B$9</f>
        <v/>
      </c>
      <c r="U115" s="946">
        <f>I105</f>
        <v/>
      </c>
      <c r="V115" s="941" t="n"/>
      <c r="W115" s="941" t="n"/>
    </row>
    <row r="116" customFormat="1" s="79">
      <c r="A116" s="618" t="n"/>
      <c r="B116" s="102" t="inlineStr">
        <is>
          <t>Furniture, Fixtures and Fittings  Boat and Boat Equipment  Boat and Boat Equipment  Depreciation and impairment Carrying amount 31 December 2021</t>
        </is>
      </c>
      <c r="C116" s="952" t="n"/>
      <c r="D116" s="952" t="n"/>
      <c r="E116" s="952" t="n"/>
      <c r="F116" s="952" t="n"/>
      <c r="G116" s="952" t="n">
        <v>3487</v>
      </c>
      <c r="H116" s="952" t="n">
        <v>0</v>
      </c>
      <c r="I116" s="947" t="n"/>
      <c r="K116" s="948" t="n"/>
      <c r="N116" s="105">
        <f>B116</f>
        <v/>
      </c>
      <c r="O116" s="106" t="inlineStr"/>
      <c r="P116" s="106" t="inlineStr"/>
      <c r="Q116" s="106" t="inlineStr"/>
      <c r="R116" s="106" t="inlineStr"/>
      <c r="S116" s="106">
        <f>G116*BS!$B$9</f>
        <v/>
      </c>
      <c r="T116" s="106">
        <f>H116*BS!$B$9</f>
        <v/>
      </c>
      <c r="U116" s="946">
        <f>I106</f>
        <v/>
      </c>
      <c r="V116" s="941" t="n"/>
      <c r="W116" s="941" t="n"/>
    </row>
    <row r="117" customFormat="1" s="79">
      <c r="A117" s="618" t="n"/>
      <c r="B117" s="102" t="inlineStr">
        <is>
          <t>Furniture, Fixtures and Fittings  Boat and Boat Equipment  Boat and Boat Equipment  Depreciation and impairment Balance 31 December 2022</t>
        </is>
      </c>
      <c r="C117" s="952" t="n"/>
      <c r="D117" s="952" t="n"/>
      <c r="E117" s="952" t="n"/>
      <c r="F117" s="952" t="n"/>
      <c r="G117" s="952" t="n">
        <v>0</v>
      </c>
      <c r="H117" s="952" t="n">
        <v>35325</v>
      </c>
      <c r="I117" s="947" t="n"/>
      <c r="K117" s="948" t="n"/>
      <c r="N117" s="105">
        <f>B117</f>
        <v/>
      </c>
      <c r="O117" s="106" t="inlineStr"/>
      <c r="P117" s="106" t="inlineStr"/>
      <c r="Q117" s="106" t="inlineStr"/>
      <c r="R117" s="106" t="inlineStr"/>
      <c r="S117" s="106">
        <f>G117*BS!$B$9</f>
        <v/>
      </c>
      <c r="T117" s="106">
        <f>H117*BS!$B$9</f>
        <v/>
      </c>
      <c r="U117" s="946">
        <f>I107</f>
        <v/>
      </c>
      <c r="V117" s="941" t="n"/>
      <c r="W117" s="941" t="n"/>
    </row>
    <row r="118" customFormat="1" s="79">
      <c r="A118" s="618" t="n"/>
      <c r="B118" s="102" t="inlineStr">
        <is>
          <t>Furniture, Fixtures and Fittings  Boat and Boat Equipment  Boat and Boat Equipment  Depreciation and impairment Carrying amount 31 December 2022</t>
        </is>
      </c>
      <c r="C118" s="952" t="n"/>
      <c r="D118" s="952" t="n"/>
      <c r="E118" s="952" t="n"/>
      <c r="F118" s="952" t="n"/>
      <c r="G118" s="952" t="n">
        <v>0</v>
      </c>
      <c r="H118" s="952" t="n">
        <v>1357</v>
      </c>
      <c r="I118" s="947" t="n"/>
      <c r="K118" s="948" t="n"/>
      <c r="N118" s="105">
        <f>B118</f>
        <v/>
      </c>
      <c r="O118" s="106" t="inlineStr"/>
      <c r="P118" s="106" t="inlineStr"/>
      <c r="Q118" s="106" t="inlineStr"/>
      <c r="R118" s="106" t="inlineStr"/>
      <c r="S118" s="106">
        <f>G118*BS!$B$9</f>
        <v/>
      </c>
      <c r="T118" s="106">
        <f>H118*BS!$B$9</f>
        <v/>
      </c>
      <c r="U118" s="946">
        <f>I108</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946">
        <f>I109</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946">
        <f>I110</f>
        <v/>
      </c>
      <c r="V120" s="941" t="n"/>
      <c r="W120" s="941" t="n"/>
    </row>
    <row r="121" customFormat="1" s="79">
      <c r="A121" s="618" t="inlineStr">
        <is>
          <t>K15</t>
        </is>
      </c>
      <c r="B121" s="96" t="inlineStr">
        <is>
          <t xml:space="preserve">Total </t>
        </is>
      </c>
      <c r="C121" s="944">
        <f>SUM(INDIRECT(ADDRESS(MATCH("K14",$A:$A,0)+1,COLUMN(C$12),4)&amp;":"&amp;ADDRESS(MATCH("K15",$A:$A,0)-1,COLUMN(C$12),4)))</f>
        <v/>
      </c>
      <c r="D121" s="944">
        <f>SUM(INDIRECT(ADDRESS(MATCH("K14",$A:$A,0)+1,COLUMN(D$12),4)&amp;":"&amp;ADDRESS(MATCH("K15",$A:$A,0)-1,COLUMN(D$12),4)))</f>
        <v/>
      </c>
      <c r="E121" s="944">
        <f>SUM(INDIRECT(ADDRESS(MATCH("K14",$A:$A,0)+1,COLUMN(E$12),4)&amp;":"&amp;ADDRESS(MATCH("K15",$A:$A,0)-1,COLUMN(E$12),4)))</f>
        <v/>
      </c>
      <c r="F121" s="944">
        <f>SUM(INDIRECT(ADDRESS(MATCH("K14",$A:$A,0)+1,COLUMN(F$12),4)&amp;":"&amp;ADDRESS(MATCH("K15",$A:$A,0)-1,COLUMN(F$12),4)))</f>
        <v/>
      </c>
      <c r="G121" s="944">
        <f>SUM(INDIRECT(ADDRESS(MATCH("K14",$A:$A,0)+1,COLUMN(G$12),4)&amp;":"&amp;ADDRESS(MATCH("K15",$A:$A,0)-1,COLUMN(G$12),4)))</f>
        <v/>
      </c>
      <c r="H121" s="944">
        <f>SUM(INDIRECT(ADDRESS(MATCH("K14",$A:$A,0)+1,COLUMN(H$12),4)&amp;":"&amp;ADDRESS(MATCH("K15",$A:$A,0)-1,COLUMN(H$12),4)))</f>
        <v/>
      </c>
      <c r="I121" s="947" t="n"/>
      <c r="K121" s="948" t="n"/>
      <c r="N121" s="114">
        <f>B121</f>
        <v/>
      </c>
      <c r="O121" s="115">
        <f>C121*BS!$B$9</f>
        <v/>
      </c>
      <c r="P121" s="115">
        <f>D121*BS!$B$9</f>
        <v/>
      </c>
      <c r="Q121" s="115">
        <f>E121*BS!$B$9</f>
        <v/>
      </c>
      <c r="R121" s="115">
        <f>F121*BS!$B$9</f>
        <v/>
      </c>
      <c r="S121" s="115">
        <f>G121*BS!$B$9</f>
        <v/>
      </c>
      <c r="T121" s="115">
        <f>H121*BS!$B$9</f>
        <v/>
      </c>
      <c r="U121" s="951">
        <f>I111</f>
        <v/>
      </c>
      <c r="V121" s="941" t="n"/>
      <c r="W121" s="941" t="n"/>
    </row>
    <row r="122" customFormat="1" s="79">
      <c r="A122" s="618" t="n"/>
      <c r="B122" s="102" t="n"/>
      <c r="C122" s="952" t="n"/>
      <c r="D122" s="952" t="n"/>
      <c r="E122" s="952" t="n"/>
      <c r="F122" s="952" t="n"/>
      <c r="G122" s="952" t="n"/>
      <c r="H122" s="952" t="n"/>
      <c r="I122" s="947" t="n"/>
      <c r="K122" s="948" t="n"/>
      <c r="N122" s="105" t="inlineStr"/>
      <c r="O122" s="106" t="inlineStr"/>
      <c r="P122" s="106" t="inlineStr"/>
      <c r="Q122" s="106" t="inlineStr"/>
      <c r="R122" s="106" t="inlineStr"/>
      <c r="S122" s="106" t="inlineStr"/>
      <c r="T122" s="106" t="inlineStr"/>
      <c r="U122" s="107" t="n"/>
      <c r="V122" s="941" t="n"/>
      <c r="W122" s="941" t="n"/>
    </row>
    <row r="123" customFormat="1" s="79">
      <c r="A123" s="618" t="inlineStr">
        <is>
          <t>K16</t>
        </is>
      </c>
      <c r="B123" s="96" t="inlineStr">
        <is>
          <t>Other Tangible Assets</t>
        </is>
      </c>
      <c r="C123" s="953" t="n"/>
      <c r="D123" s="953" t="n"/>
      <c r="E123" s="953" t="n"/>
      <c r="F123" s="953" t="n"/>
      <c r="G123" s="953" t="n"/>
      <c r="H123" s="953" t="n"/>
      <c r="I123" s="934" t="n"/>
      <c r="J123" s="85" t="n"/>
      <c r="K123" s="85" t="n"/>
      <c r="L123" s="85" t="n"/>
      <c r="M123" s="85" t="n"/>
      <c r="N123" s="114">
        <f>B123</f>
        <v/>
      </c>
      <c r="O123" s="115" t="inlineStr"/>
      <c r="P123" s="115" t="inlineStr"/>
      <c r="Q123" s="115" t="inlineStr"/>
      <c r="R123" s="115" t="inlineStr"/>
      <c r="S123" s="115" t="inlineStr"/>
      <c r="T123" s="115" t="inlineStr"/>
      <c r="U123" s="123" t="n"/>
      <c r="V123" s="941" t="n"/>
      <c r="W123" s="941" t="n"/>
      <c r="X123" s="85" t="n"/>
      <c r="Y123" s="85" t="n"/>
      <c r="Z123" s="85" t="n"/>
      <c r="AA123" s="85" t="n"/>
      <c r="AB123" s="85" t="n"/>
      <c r="AC123" s="85" t="n"/>
      <c r="AD123" s="85" t="n"/>
      <c r="AE123" s="85" t="n"/>
      <c r="AF123" s="85" t="n"/>
      <c r="AG123" s="85" t="n"/>
      <c r="AH123" s="85" t="n"/>
      <c r="AI123" s="85" t="n"/>
      <c r="AJ123" s="85" t="n"/>
      <c r="AK123" s="85" t="n"/>
      <c r="AL123" s="85" t="n"/>
      <c r="AM123" s="85" t="n"/>
      <c r="AN123" s="85" t="n"/>
      <c r="AO123" s="85" t="n"/>
      <c r="AP123" s="85" t="n"/>
      <c r="AQ123" s="85" t="n"/>
      <c r="AR123" s="85" t="n"/>
      <c r="AS123" s="85" t="n"/>
      <c r="AT123" s="85" t="n"/>
      <c r="AU123" s="85" t="n"/>
      <c r="AV123" s="85" t="n"/>
      <c r="AW123" s="85" t="n"/>
      <c r="AX123" s="85" t="n"/>
      <c r="AY123" s="85" t="n"/>
      <c r="AZ123" s="85" t="n"/>
      <c r="BA123" s="85" t="n"/>
      <c r="BB123" s="85" t="n"/>
      <c r="BC123" s="85" t="n"/>
      <c r="BD123" s="85" t="n"/>
      <c r="BE123" s="85" t="n"/>
      <c r="BF123" s="85" t="n"/>
      <c r="BG123" s="85" t="n"/>
      <c r="BH123" s="85" t="n"/>
      <c r="BI123" s="85" t="n"/>
      <c r="BJ123" s="85" t="n"/>
      <c r="BK123" s="85" t="n"/>
      <c r="BL123" s="85" t="n"/>
      <c r="BM123" s="85" t="n"/>
      <c r="BN123" s="85" t="n"/>
      <c r="BO123" s="85" t="n"/>
      <c r="BP123" s="85" t="n"/>
      <c r="BQ123" s="85" t="n"/>
      <c r="BR123" s="85" t="n"/>
      <c r="BS123" s="85" t="n"/>
      <c r="BT123" s="85" t="n"/>
      <c r="BU123" s="85" t="n"/>
      <c r="BV123" s="85" t="n"/>
      <c r="BW123" s="85" t="n"/>
      <c r="BX123" s="85" t="n"/>
      <c r="BY123" s="85" t="n"/>
      <c r="BZ123" s="85" t="n"/>
      <c r="CA123" s="85" t="n"/>
      <c r="CB123" s="85" t="n"/>
      <c r="CC123" s="85" t="n"/>
      <c r="CD123" s="85" t="n"/>
      <c r="CE123" s="85" t="n"/>
      <c r="CF123" s="85" t="n"/>
      <c r="CG123" s="85" t="n"/>
      <c r="CH123" s="85" t="n"/>
      <c r="CI123" s="85" t="n"/>
      <c r="CJ123" s="85" t="n"/>
      <c r="CK123" s="85" t="n"/>
      <c r="CL123" s="85" t="n"/>
      <c r="CM123" s="85" t="n"/>
      <c r="CN123" s="85" t="n"/>
      <c r="CO123" s="85" t="n"/>
      <c r="CP123" s="85" t="n"/>
      <c r="CQ123" s="85" t="n"/>
      <c r="CR123" s="85" t="n"/>
      <c r="CS123" s="85" t="n"/>
      <c r="CT123" s="85" t="n"/>
      <c r="CU123" s="85" t="n"/>
      <c r="CV123" s="85" t="n"/>
      <c r="CW123" s="85" t="n"/>
      <c r="CX123" s="85" t="n"/>
      <c r="CY123" s="85" t="n"/>
      <c r="CZ123" s="85" t="n"/>
      <c r="DA123" s="85" t="n"/>
      <c r="DB123" s="85" t="n"/>
      <c r="DC123" s="85" t="n"/>
      <c r="DD123" s="85" t="n"/>
      <c r="DE123" s="85" t="n"/>
      <c r="DF123" s="85" t="n"/>
      <c r="DG123" s="85" t="n"/>
      <c r="DH123" s="85" t="n"/>
      <c r="DI123" s="85" t="n"/>
      <c r="DJ123" s="85" t="n"/>
      <c r="DK123" s="85" t="n"/>
      <c r="DL123" s="85" t="n"/>
      <c r="DM123" s="85" t="n"/>
      <c r="DN123" s="85" t="n"/>
      <c r="DO123" s="85" t="n"/>
      <c r="DP123" s="85" t="n"/>
      <c r="DQ123" s="85" t="n"/>
      <c r="DR123" s="85" t="n"/>
      <c r="DS123" s="85" t="n"/>
      <c r="DT123" s="85" t="n"/>
      <c r="DU123" s="85" t="n"/>
      <c r="DV123" s="85" t="n"/>
      <c r="DW123" s="85" t="n"/>
      <c r="DX123" s="85" t="n"/>
      <c r="DY123" s="85" t="n"/>
      <c r="DZ123" s="85" t="n"/>
      <c r="EA123" s="85" t="n"/>
      <c r="EB123" s="85" t="n"/>
      <c r="EC123" s="85" t="n"/>
      <c r="ED123" s="85" t="n"/>
      <c r="EE123" s="85" t="n"/>
      <c r="EF123" s="85" t="n"/>
      <c r="EG123" s="85" t="n"/>
      <c r="EH123" s="85" t="n"/>
      <c r="EI123" s="85" t="n"/>
      <c r="EJ123" s="85" t="n"/>
      <c r="EK123" s="85" t="n"/>
      <c r="EL123" s="85" t="n"/>
      <c r="EM123" s="85" t="n"/>
      <c r="EN123" s="85" t="n"/>
      <c r="EO123" s="85" t="n"/>
      <c r="EP123" s="85" t="n"/>
      <c r="EQ123" s="85" t="n"/>
      <c r="ER123" s="85" t="n"/>
      <c r="ES123" s="85" t="n"/>
      <c r="ET123" s="85" t="n"/>
      <c r="EU123" s="85" t="n"/>
      <c r="EV123" s="85" t="n"/>
      <c r="EW123" s="85" t="n"/>
      <c r="EX123" s="85" t="n"/>
      <c r="EY123" s="85" t="n"/>
      <c r="EZ123" s="85" t="n"/>
      <c r="FA123" s="85" t="n"/>
      <c r="FB123" s="85" t="n"/>
      <c r="FC123" s="85" t="n"/>
      <c r="FD123" s="85" t="n"/>
      <c r="FE123" s="85" t="n"/>
      <c r="FF123" s="85" t="n"/>
      <c r="FG123" s="85" t="n"/>
      <c r="FH123" s="85" t="n"/>
      <c r="FI123" s="85" t="n"/>
      <c r="FJ123" s="85" t="n"/>
      <c r="FK123" s="85" t="n"/>
      <c r="FL123" s="85" t="n"/>
      <c r="FM123" s="85" t="n"/>
      <c r="FN123" s="85" t="n"/>
      <c r="FO123" s="85" t="n"/>
      <c r="FP123" s="85" t="n"/>
      <c r="FQ123" s="85" t="n"/>
      <c r="FR123" s="85" t="n"/>
      <c r="FS123" s="85" t="n"/>
      <c r="FT123" s="85" t="n"/>
      <c r="FU123" s="85" t="n"/>
      <c r="FV123" s="85" t="n"/>
      <c r="FW123" s="85" t="n"/>
      <c r="FX123" s="85" t="n"/>
      <c r="FY123" s="85" t="n"/>
      <c r="FZ123" s="85" t="n"/>
      <c r="GA123" s="85" t="n"/>
      <c r="GB123" s="85" t="n"/>
      <c r="GC123" s="85" t="n"/>
      <c r="GD123" s="85" t="n"/>
      <c r="GE123" s="85" t="n"/>
      <c r="GF123" s="85" t="n"/>
      <c r="GG123" s="85" t="n"/>
      <c r="GH123" s="85" t="n"/>
      <c r="GI123" s="85" t="n"/>
      <c r="GJ123" s="85" t="n"/>
      <c r="GK123" s="85" t="n"/>
      <c r="GL123" s="85" t="n"/>
      <c r="GM123" s="85" t="n"/>
      <c r="GN123" s="85" t="n"/>
      <c r="GO123" s="85" t="n"/>
      <c r="GP123" s="85" t="n"/>
      <c r="GQ123" s="85" t="n"/>
      <c r="GR123" s="85" t="n"/>
      <c r="GS123" s="85" t="n"/>
      <c r="GT123" s="85" t="n"/>
      <c r="GU123" s="85" t="n"/>
      <c r="GV123" s="85" t="n"/>
      <c r="GW123" s="85" t="n"/>
      <c r="GX123" s="85" t="n"/>
      <c r="GY123" s="85" t="n"/>
      <c r="GZ123" s="85" t="n"/>
      <c r="HA123" s="85" t="n"/>
      <c r="HB123" s="85" t="n"/>
      <c r="HC123" s="85" t="n"/>
      <c r="HD123" s="85" t="n"/>
      <c r="HE123" s="85" t="n"/>
      <c r="HF123" s="85" t="n"/>
      <c r="HG123" s="85" t="n"/>
      <c r="HH123" s="85" t="n"/>
      <c r="HI123" s="85" t="n"/>
      <c r="HJ123" s="85" t="n"/>
      <c r="HK123" s="85" t="n"/>
      <c r="HL123" s="85" t="n"/>
      <c r="HM123" s="85" t="n"/>
      <c r="HN123" s="85" t="n"/>
      <c r="HO123" s="85" t="n"/>
      <c r="HP123" s="85" t="n"/>
      <c r="HQ123" s="85" t="n"/>
      <c r="HR123" s="85" t="n"/>
      <c r="HS123" s="85" t="n"/>
      <c r="HT123" s="85" t="n"/>
      <c r="HU123" s="85" t="n"/>
      <c r="HV123" s="85" t="n"/>
      <c r="HW123" s="85" t="n"/>
      <c r="HX123" s="85" t="n"/>
      <c r="HY123" s="85" t="n"/>
      <c r="HZ123" s="85" t="n"/>
      <c r="IA123" s="85" t="n"/>
      <c r="IB123" s="85" t="n"/>
      <c r="IC123" s="85" t="n"/>
      <c r="ID123" s="85" t="n"/>
      <c r="IE123" s="85" t="n"/>
      <c r="IF123" s="85" t="n"/>
      <c r="IG123" s="85" t="n"/>
      <c r="IH123" s="85" t="n"/>
      <c r="II123" s="85" t="n"/>
      <c r="IJ123" s="85" t="n"/>
      <c r="IK123" s="85" t="n"/>
      <c r="IL123" s="85" t="n"/>
      <c r="IM123" s="85" t="n"/>
      <c r="IN123" s="85" t="n"/>
      <c r="IO123" s="85" t="n"/>
      <c r="IP123" s="85" t="n"/>
      <c r="IQ123" s="85" t="n"/>
      <c r="IR123" s="85" t="n"/>
      <c r="IS123" s="85" t="n"/>
      <c r="IT123" s="85" t="n"/>
      <c r="IU123" s="85" t="n"/>
      <c r="IV123" s="85" t="n"/>
      <c r="IW123" s="85" t="n"/>
      <c r="IX123" s="85" t="n"/>
      <c r="IY123" s="85" t="n"/>
      <c r="IZ123" s="85" t="n"/>
      <c r="JA123" s="85" t="n"/>
      <c r="JB123" s="85" t="n"/>
      <c r="JC123" s="85" t="n"/>
      <c r="JD123" s="85" t="n"/>
      <c r="JE123" s="85" t="n"/>
      <c r="JF123" s="85" t="n"/>
      <c r="JG123" s="85" t="n"/>
      <c r="JH123" s="85" t="n"/>
      <c r="JI123" s="85" t="n"/>
      <c r="JJ123" s="85" t="n"/>
      <c r="JK123" s="85" t="n"/>
      <c r="JL123" s="85" t="n"/>
      <c r="JM123" s="85" t="n"/>
      <c r="JN123" s="85" t="n"/>
      <c r="JO123" s="85" t="n"/>
      <c r="JP123" s="85" t="n"/>
      <c r="JQ123" s="85" t="n"/>
      <c r="JR123" s="85" t="n"/>
      <c r="JS123" s="85" t="n"/>
      <c r="JT123" s="85" t="n"/>
      <c r="JU123" s="85" t="n"/>
      <c r="JV123" s="85" t="n"/>
      <c r="JW123" s="85" t="n"/>
      <c r="JX123" s="85" t="n"/>
      <c r="JY123" s="85" t="n"/>
      <c r="JZ123" s="85" t="n"/>
      <c r="KA123" s="85" t="n"/>
      <c r="KB123" s="85" t="n"/>
      <c r="KC123" s="85" t="n"/>
      <c r="KD123" s="85" t="n"/>
      <c r="KE123" s="85" t="n"/>
      <c r="KF123" s="85" t="n"/>
      <c r="KG123" s="85" t="n"/>
      <c r="KH123" s="85" t="n"/>
      <c r="KI123" s="85" t="n"/>
      <c r="KJ123" s="85" t="n"/>
      <c r="KK123" s="85" t="n"/>
      <c r="KL123" s="85" t="n"/>
      <c r="KM123" s="85" t="n"/>
      <c r="KN123" s="85" t="n"/>
      <c r="KO123" s="85" t="n"/>
      <c r="KP123" s="85" t="n"/>
      <c r="KQ123" s="85" t="n"/>
      <c r="KR123" s="85" t="n"/>
      <c r="KS123" s="85" t="n"/>
      <c r="KT123" s="85" t="n"/>
      <c r="KU123" s="85" t="n"/>
      <c r="KV123" s="85" t="n"/>
      <c r="KW123" s="85" t="n"/>
      <c r="KX123" s="85" t="n"/>
      <c r="KY123" s="85" t="n"/>
      <c r="KZ123" s="85" t="n"/>
      <c r="LA123" s="85" t="n"/>
      <c r="LB123" s="85" t="n"/>
      <c r="LC123" s="85" t="n"/>
      <c r="LD123" s="85" t="n"/>
      <c r="LE123" s="85" t="n"/>
      <c r="LF123" s="85" t="n"/>
      <c r="LG123" s="85" t="n"/>
      <c r="LH123" s="85" t="n"/>
      <c r="LI123" s="85" t="n"/>
      <c r="LJ123" s="85" t="n"/>
      <c r="LK123" s="85" t="n"/>
      <c r="LL123" s="85" t="n"/>
      <c r="LM123" s="85" t="n"/>
      <c r="LN123" s="85" t="n"/>
      <c r="LO123" s="85" t="n"/>
      <c r="LP123" s="85" t="n"/>
      <c r="LQ123" s="85" t="n"/>
      <c r="LR123" s="85" t="n"/>
      <c r="LS123" s="85"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I115</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I116</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I117</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I118</f>
        <v/>
      </c>
      <c r="V128" s="927" t="n"/>
      <c r="W128" s="927" t="n"/>
    </row>
    <row r="129" customFormat="1" s="117">
      <c r="A129" s="618" t="n"/>
      <c r="B129" s="102" t="n"/>
      <c r="C129" s="103" t="n"/>
      <c r="D129" s="103" t="n"/>
      <c r="E129" s="103" t="n"/>
      <c r="F129" s="103" t="n"/>
      <c r="G129" s="103" t="n"/>
      <c r="H129" s="103" t="n"/>
      <c r="I129" s="945" t="n"/>
      <c r="N129" s="105" t="inlineStr"/>
      <c r="O129" s="106" t="inlineStr"/>
      <c r="P129" s="106" t="inlineStr"/>
      <c r="Q129" s="106" t="inlineStr"/>
      <c r="R129" s="106" t="inlineStr"/>
      <c r="S129" s="106" t="inlineStr"/>
      <c r="T129" s="106" t="inlineStr"/>
      <c r="U129" s="946">
        <f>I119</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I120</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I121</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I122</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I123</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I124</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K17</t>
        </is>
      </c>
      <c r="B136" s="96" t="inlineStr">
        <is>
          <t>Total</t>
        </is>
      </c>
      <c r="C136" s="940">
        <f>SUM(INDIRECT(ADDRESS(MATCH("K16",$A:$A,0)+1,COLUMN(C$12),4)&amp;":"&amp;ADDRESS(MATCH("K17",$A:$A,0)-1,COLUMN(C$12),4)))</f>
        <v/>
      </c>
      <c r="D136" s="940">
        <f>SUM(INDIRECT(ADDRESS(MATCH("K16",$A:$A,0)+1,COLUMN(D$12),4)&amp;":"&amp;ADDRESS(MATCH("K17",$A:$A,0)-1,COLUMN(D$12),4)))</f>
        <v/>
      </c>
      <c r="E136" s="940">
        <f>SUM(INDIRECT(ADDRESS(MATCH("K16",$A:$A,0)+1,COLUMN(E$12),4)&amp;":"&amp;ADDRESS(MATCH("K17",$A:$A,0)-1,COLUMN(E$12),4)))</f>
        <v/>
      </c>
      <c r="F136" s="940">
        <f>SUM(INDIRECT(ADDRESS(MATCH("K16",$A:$A,0)+1,COLUMN(F$12),4)&amp;":"&amp;ADDRESS(MATCH("K17",$A:$A,0)-1,COLUMN(F$12),4)))</f>
        <v/>
      </c>
      <c r="G136" s="940">
        <f>SUM(INDIRECT(ADDRESS(MATCH("K16",$A:$A,0)+1,COLUMN(G$12),4)&amp;":"&amp;ADDRESS(MATCH("K17",$A:$A,0)-1,COLUMN(G$12),4)))</f>
        <v/>
      </c>
      <c r="H136" s="940">
        <f>SUM(INDIRECT(ADDRESS(MATCH("K16",$A:$A,0)+1,COLUMN(H$12),4)&amp;":"&amp;ADDRESS(MATCH("K17",$A:$A,0)-1,COLUMN(H$12),4)))</f>
        <v/>
      </c>
      <c r="I136" s="934" t="n"/>
      <c r="J136" s="79" t="n"/>
      <c r="K136" s="79" t="n"/>
      <c r="L136" s="79" t="n"/>
      <c r="M136" s="79" t="n"/>
      <c r="N136" s="114">
        <f>B136</f>
        <v/>
      </c>
      <c r="O136" s="115">
        <f>C136*BS!$B$9</f>
        <v/>
      </c>
      <c r="P136" s="115">
        <f>D136*BS!$B$9</f>
        <v/>
      </c>
      <c r="Q136" s="115">
        <f>E136*BS!$B$9</f>
        <v/>
      </c>
      <c r="R136" s="115">
        <f>F136*BS!$B$9</f>
        <v/>
      </c>
      <c r="S136" s="115">
        <f>G136*BS!$B$9</f>
        <v/>
      </c>
      <c r="T136" s="115">
        <f>H136*BS!$B$9</f>
        <v/>
      </c>
      <c r="U136" s="935">
        <f>I126</f>
        <v/>
      </c>
      <c r="V136" s="941" t="n"/>
      <c r="W136" s="941" t="n"/>
      <c r="X136" s="79" t="n"/>
      <c r="Y136" s="79" t="n"/>
      <c r="Z136" s="79" t="n"/>
      <c r="AA136" s="79" t="n"/>
      <c r="AB136" s="79" t="n"/>
      <c r="AC136" s="79" t="n"/>
      <c r="AD136" s="79" t="n"/>
      <c r="AE136" s="79" t="n"/>
      <c r="AF136" s="79" t="n"/>
      <c r="AG136" s="79" t="n"/>
      <c r="AH136" s="79" t="n"/>
      <c r="AI136" s="79" t="n"/>
      <c r="AJ136" s="79" t="n"/>
      <c r="AK136" s="79" t="n"/>
      <c r="AL136" s="79" t="n"/>
      <c r="AM136" s="79" t="n"/>
      <c r="AN136" s="79" t="n"/>
      <c r="AO136" s="79" t="n"/>
      <c r="AP136" s="79" t="n"/>
      <c r="AQ136" s="79" t="n"/>
      <c r="AR136" s="79" t="n"/>
      <c r="AS136" s="79" t="n"/>
      <c r="AT136" s="79" t="n"/>
      <c r="AU136" s="79" t="n"/>
      <c r="AV136" s="79" t="n"/>
      <c r="AW136" s="79" t="n"/>
      <c r="AX136" s="79" t="n"/>
      <c r="AY136" s="79" t="n"/>
      <c r="AZ136" s="79" t="n"/>
      <c r="BA136" s="79" t="n"/>
      <c r="BB136" s="79" t="n"/>
      <c r="BC136" s="79" t="n"/>
      <c r="BD136" s="79" t="n"/>
      <c r="BE136" s="79" t="n"/>
      <c r="BF136" s="79" t="n"/>
      <c r="BG136" s="79" t="n"/>
      <c r="BH136" s="79" t="n"/>
      <c r="BI136" s="79" t="n"/>
      <c r="BJ136" s="79" t="n"/>
      <c r="BK136" s="79" t="n"/>
      <c r="BL136" s="79" t="n"/>
      <c r="BM136" s="79" t="n"/>
      <c r="BN136" s="79" t="n"/>
      <c r="BO136" s="79" t="n"/>
      <c r="BP136" s="79" t="n"/>
      <c r="BQ136" s="79" t="n"/>
      <c r="BR136" s="79" t="n"/>
      <c r="BS136" s="79" t="n"/>
      <c r="BT136" s="79" t="n"/>
      <c r="BU136" s="79" t="n"/>
      <c r="BV136" s="79" t="n"/>
      <c r="BW136" s="79" t="n"/>
      <c r="BX136" s="79" t="n"/>
      <c r="BY136" s="79" t="n"/>
      <c r="BZ136" s="79" t="n"/>
      <c r="CA136" s="79" t="n"/>
      <c r="CB136" s="79" t="n"/>
      <c r="CC136" s="79" t="n"/>
      <c r="CD136" s="79" t="n"/>
      <c r="CE136" s="79" t="n"/>
      <c r="CF136" s="79" t="n"/>
      <c r="CG136" s="79" t="n"/>
      <c r="CH136" s="79" t="n"/>
      <c r="CI136" s="79" t="n"/>
      <c r="CJ136" s="79" t="n"/>
      <c r="CK136" s="79" t="n"/>
      <c r="CL136" s="79" t="n"/>
      <c r="CM136" s="79" t="n"/>
      <c r="CN136" s="79" t="n"/>
      <c r="CO136" s="79" t="n"/>
      <c r="CP136" s="79" t="n"/>
      <c r="CQ136" s="79" t="n"/>
      <c r="CR136" s="79" t="n"/>
      <c r="CS136" s="79" t="n"/>
      <c r="CT136" s="79" t="n"/>
      <c r="CU136" s="79" t="n"/>
      <c r="CV136" s="79" t="n"/>
      <c r="CW136" s="79" t="n"/>
      <c r="CX136" s="79" t="n"/>
      <c r="CY136" s="79" t="n"/>
      <c r="CZ136" s="79" t="n"/>
      <c r="DA136" s="79" t="n"/>
      <c r="DB136" s="79" t="n"/>
      <c r="DC136" s="79" t="n"/>
      <c r="DD136" s="79" t="n"/>
      <c r="DE136" s="79" t="n"/>
      <c r="DF136" s="79" t="n"/>
      <c r="DG136" s="79" t="n"/>
      <c r="DH136" s="79" t="n"/>
      <c r="DI136" s="79" t="n"/>
      <c r="DJ136" s="79" t="n"/>
      <c r="DK136" s="79" t="n"/>
      <c r="DL136" s="79" t="n"/>
      <c r="DM136" s="79" t="n"/>
      <c r="DN136" s="79" t="n"/>
      <c r="DO136" s="79" t="n"/>
      <c r="DP136" s="79" t="n"/>
      <c r="DQ136" s="79" t="n"/>
      <c r="DR136" s="79" t="n"/>
      <c r="DS136" s="79" t="n"/>
      <c r="DT136" s="79" t="n"/>
      <c r="DU136" s="79" t="n"/>
      <c r="DV136" s="79" t="n"/>
      <c r="DW136" s="79" t="n"/>
      <c r="DX136" s="79" t="n"/>
      <c r="DY136" s="79" t="n"/>
      <c r="DZ136" s="79" t="n"/>
      <c r="EA136" s="79" t="n"/>
      <c r="EB136" s="79" t="n"/>
      <c r="EC136" s="79" t="n"/>
      <c r="ED136" s="79" t="n"/>
      <c r="EE136" s="79" t="n"/>
      <c r="EF136" s="79" t="n"/>
      <c r="EG136" s="79" t="n"/>
      <c r="EH136" s="79" t="n"/>
      <c r="EI136" s="79" t="n"/>
      <c r="EJ136" s="79" t="n"/>
      <c r="EK136" s="79" t="n"/>
      <c r="EL136" s="79" t="n"/>
      <c r="EM136" s="79" t="n"/>
      <c r="EN136" s="79" t="n"/>
      <c r="EO136" s="79" t="n"/>
      <c r="EP136" s="79" t="n"/>
      <c r="EQ136" s="79" t="n"/>
      <c r="ER136" s="79" t="n"/>
      <c r="ES136" s="79" t="n"/>
      <c r="ET136" s="79" t="n"/>
      <c r="EU136" s="79" t="n"/>
      <c r="EV136" s="79" t="n"/>
      <c r="EW136" s="79" t="n"/>
      <c r="EX136" s="79" t="n"/>
      <c r="EY136" s="79" t="n"/>
      <c r="EZ136" s="79" t="n"/>
      <c r="FA136" s="79" t="n"/>
      <c r="FB136" s="79" t="n"/>
      <c r="FC136" s="79" t="n"/>
      <c r="FD136" s="79" t="n"/>
      <c r="FE136" s="79" t="n"/>
      <c r="FF136" s="79" t="n"/>
      <c r="FG136" s="79" t="n"/>
      <c r="FH136" s="79" t="n"/>
      <c r="FI136" s="79" t="n"/>
      <c r="FJ136" s="79" t="n"/>
      <c r="FK136" s="79" t="n"/>
      <c r="FL136" s="79" t="n"/>
      <c r="FM136" s="79" t="n"/>
      <c r="FN136" s="79" t="n"/>
      <c r="FO136" s="79" t="n"/>
      <c r="FP136" s="79" t="n"/>
      <c r="FQ136" s="79" t="n"/>
      <c r="FR136" s="79" t="n"/>
      <c r="FS136" s="79" t="n"/>
      <c r="FT136" s="79" t="n"/>
      <c r="FU136" s="79" t="n"/>
      <c r="FV136" s="79" t="n"/>
      <c r="FW136" s="79" t="n"/>
      <c r="FX136" s="79" t="n"/>
      <c r="FY136" s="79" t="n"/>
      <c r="FZ136" s="79" t="n"/>
      <c r="GA136" s="79" t="n"/>
      <c r="GB136" s="79" t="n"/>
      <c r="GC136" s="79" t="n"/>
      <c r="GD136" s="79" t="n"/>
      <c r="GE136" s="79" t="n"/>
      <c r="GF136" s="79" t="n"/>
      <c r="GG136" s="79" t="n"/>
      <c r="GH136" s="79" t="n"/>
      <c r="GI136" s="79" t="n"/>
      <c r="GJ136" s="79" t="n"/>
      <c r="GK136" s="79" t="n"/>
      <c r="GL136" s="79" t="n"/>
      <c r="GM136" s="79" t="n"/>
      <c r="GN136" s="79" t="n"/>
      <c r="GO136" s="79" t="n"/>
      <c r="GP136" s="79" t="n"/>
      <c r="GQ136" s="79" t="n"/>
      <c r="GR136" s="79" t="n"/>
      <c r="GS136" s="79" t="n"/>
      <c r="GT136" s="79" t="n"/>
      <c r="GU136" s="79" t="n"/>
      <c r="GV136" s="79" t="n"/>
      <c r="GW136" s="79" t="n"/>
      <c r="GX136" s="79" t="n"/>
      <c r="GY136" s="79" t="n"/>
      <c r="GZ136" s="79" t="n"/>
      <c r="HA136" s="79" t="n"/>
      <c r="HB136" s="79" t="n"/>
      <c r="HC136" s="79" t="n"/>
      <c r="HD136" s="79" t="n"/>
      <c r="HE136" s="79" t="n"/>
      <c r="HF136" s="79" t="n"/>
      <c r="HG136" s="79" t="n"/>
      <c r="HH136" s="79" t="n"/>
      <c r="HI136" s="79" t="n"/>
      <c r="HJ136" s="79" t="n"/>
      <c r="HK136" s="79" t="n"/>
      <c r="HL136" s="79" t="n"/>
      <c r="HM136" s="79" t="n"/>
      <c r="HN136" s="79" t="n"/>
      <c r="HO136" s="79" t="n"/>
      <c r="HP136" s="79" t="n"/>
      <c r="HQ136" s="79" t="n"/>
      <c r="HR136" s="79" t="n"/>
      <c r="HS136" s="79" t="n"/>
      <c r="HT136" s="79" t="n"/>
      <c r="HU136" s="79" t="n"/>
      <c r="HV136" s="79" t="n"/>
      <c r="HW136" s="79" t="n"/>
      <c r="HX136" s="79" t="n"/>
      <c r="HY136" s="79" t="n"/>
      <c r="HZ136" s="79" t="n"/>
      <c r="IA136" s="79" t="n"/>
      <c r="IB136" s="79" t="n"/>
      <c r="IC136" s="79" t="n"/>
      <c r="ID136" s="79" t="n"/>
      <c r="IE136" s="79" t="n"/>
      <c r="IF136" s="79" t="n"/>
      <c r="IG136" s="79" t="n"/>
      <c r="IH136" s="79" t="n"/>
      <c r="II136" s="79" t="n"/>
      <c r="IJ136" s="79" t="n"/>
      <c r="IK136" s="79" t="n"/>
      <c r="IL136" s="79" t="n"/>
      <c r="IM136" s="79" t="n"/>
      <c r="IN136" s="79" t="n"/>
      <c r="IO136" s="79" t="n"/>
      <c r="IP136" s="79" t="n"/>
      <c r="IQ136" s="79" t="n"/>
      <c r="IR136" s="79" t="n"/>
      <c r="IS136" s="79" t="n"/>
      <c r="IT136" s="79" t="n"/>
      <c r="IU136" s="79" t="n"/>
      <c r="IV136" s="79" t="n"/>
      <c r="IW136" s="79" t="n"/>
      <c r="IX136" s="79" t="n"/>
      <c r="IY136" s="79" t="n"/>
      <c r="IZ136" s="79" t="n"/>
      <c r="JA136" s="79" t="n"/>
      <c r="JB136" s="79" t="n"/>
      <c r="JC136" s="79" t="n"/>
      <c r="JD136" s="79" t="n"/>
      <c r="JE136" s="79" t="n"/>
      <c r="JF136" s="79" t="n"/>
      <c r="JG136" s="79" t="n"/>
      <c r="JH136" s="79" t="n"/>
      <c r="JI136" s="79" t="n"/>
      <c r="JJ136" s="79" t="n"/>
      <c r="JK136" s="79" t="n"/>
      <c r="JL136" s="79" t="n"/>
      <c r="JM136" s="79" t="n"/>
      <c r="JN136" s="79" t="n"/>
      <c r="JO136" s="79" t="n"/>
      <c r="JP136" s="79" t="n"/>
      <c r="JQ136" s="79" t="n"/>
      <c r="JR136" s="79" t="n"/>
      <c r="JS136" s="79" t="n"/>
      <c r="JT136" s="79" t="n"/>
      <c r="JU136" s="79" t="n"/>
      <c r="JV136" s="79" t="n"/>
      <c r="JW136" s="79" t="n"/>
      <c r="JX136" s="79" t="n"/>
      <c r="JY136" s="79" t="n"/>
      <c r="JZ136" s="79" t="n"/>
      <c r="KA136" s="79" t="n"/>
      <c r="KB136" s="79" t="n"/>
      <c r="KC136" s="79" t="n"/>
      <c r="KD136" s="79" t="n"/>
      <c r="KE136" s="79" t="n"/>
      <c r="KF136" s="79" t="n"/>
      <c r="KG136" s="79" t="n"/>
      <c r="KH136" s="79" t="n"/>
      <c r="KI136" s="79" t="n"/>
      <c r="KJ136" s="79" t="n"/>
      <c r="KK136" s="79" t="n"/>
      <c r="KL136" s="79" t="n"/>
      <c r="KM136" s="79" t="n"/>
      <c r="KN136" s="79" t="n"/>
      <c r="KO136" s="79" t="n"/>
      <c r="KP136" s="79" t="n"/>
      <c r="KQ136" s="79" t="n"/>
      <c r="KR136" s="79" t="n"/>
      <c r="KS136" s="79" t="n"/>
      <c r="KT136" s="79" t="n"/>
      <c r="KU136" s="79" t="n"/>
      <c r="KV136" s="79" t="n"/>
      <c r="KW136" s="79" t="n"/>
      <c r="KX136" s="79" t="n"/>
      <c r="KY136" s="79" t="n"/>
      <c r="KZ136" s="79" t="n"/>
      <c r="LA136" s="79" t="n"/>
      <c r="LB136" s="79" t="n"/>
      <c r="LC136" s="79" t="n"/>
      <c r="LD136" s="79" t="n"/>
      <c r="LE136" s="79" t="n"/>
      <c r="LF136" s="79" t="n"/>
      <c r="LG136" s="79" t="n"/>
      <c r="LH136" s="79" t="n"/>
      <c r="LI136" s="79" t="n"/>
      <c r="LJ136" s="79" t="n"/>
      <c r="LK136" s="79" t="n"/>
      <c r="LL136" s="79" t="n"/>
      <c r="LM136" s="79" t="n"/>
      <c r="LN136" s="79" t="n"/>
      <c r="LO136" s="79" t="n"/>
      <c r="LP136" s="79" t="n"/>
      <c r="LQ136" s="79" t="n"/>
      <c r="LR136" s="79" t="n"/>
      <c r="LS136" s="79"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t="n"/>
      <c r="V137" s="927" t="n"/>
      <c r="W137" s="927" t="n"/>
    </row>
    <row r="138" customFormat="1" s="79">
      <c r="A138" s="618" t="inlineStr">
        <is>
          <t>K18</t>
        </is>
      </c>
      <c r="B138" s="96" t="inlineStr">
        <is>
          <t>Goodwill</t>
        </is>
      </c>
      <c r="C138" s="954" t="n"/>
      <c r="D138" s="954" t="n"/>
      <c r="E138" s="954" t="n"/>
      <c r="F138" s="954" t="n"/>
      <c r="G138" s="954" t="n"/>
      <c r="H138" s="954" t="n"/>
      <c r="I138" s="934" t="n"/>
      <c r="J138" s="85" t="n"/>
      <c r="K138" s="85" t="n"/>
      <c r="L138" s="85" t="n"/>
      <c r="M138" s="85" t="n"/>
      <c r="N138" s="114">
        <f>B138</f>
        <v/>
      </c>
      <c r="O138" s="115" t="inlineStr"/>
      <c r="P138" s="115" t="inlineStr"/>
      <c r="Q138" s="115" t="inlineStr"/>
      <c r="R138" s="115" t="inlineStr"/>
      <c r="S138" s="115" t="inlineStr"/>
      <c r="T138" s="115" t="inlineStr"/>
      <c r="U138" s="935">
        <f>I128</f>
        <v/>
      </c>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n"/>
      <c r="C139" s="103" t="n"/>
      <c r="D139" s="103" t="n"/>
      <c r="E139" s="103" t="n"/>
      <c r="F139" s="103" t="n"/>
      <c r="G139" s="103" t="n"/>
      <c r="H139" s="103" t="n"/>
      <c r="I139" s="934" t="n"/>
      <c r="J139" s="85" t="n"/>
      <c r="K139" s="85" t="n"/>
      <c r="L139" s="85" t="n"/>
      <c r="M139" s="85" t="n"/>
      <c r="N139" s="114" t="inlineStr"/>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34" t="n"/>
      <c r="J140" s="85" t="n"/>
      <c r="K140" s="85" t="n"/>
      <c r="L140" s="85" t="n"/>
      <c r="M140" s="85" t="n"/>
      <c r="N140" s="114" t="inlineStr"/>
      <c r="O140" s="115" t="inlineStr"/>
      <c r="P140" s="115" t="inlineStr"/>
      <c r="Q140" s="115" t="inlineStr"/>
      <c r="R140" s="115" t="inlineStr"/>
      <c r="S140" s="115" t="inlineStr"/>
      <c r="T140" s="115" t="inlineStr"/>
      <c r="U140" s="123" t="n"/>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inlineStr">
        <is>
          <t>K19</t>
        </is>
      </c>
      <c r="B141" s="96" t="inlineStr">
        <is>
          <t>Total</t>
        </is>
      </c>
      <c r="C141" s="940">
        <f>SUM(INDIRECT(ADDRESS(MATCH("K18",$A:$A,0)+1,COLUMN(C$12),4)&amp;":"&amp;ADDRESS(MATCH("K19",$A:$A,0)-1,COLUMN(C$12),4)))</f>
        <v/>
      </c>
      <c r="D141" s="940">
        <f>SUM(INDIRECT(ADDRESS(MATCH("K18",$A:$A,0)+1,COLUMN(D$12),4)&amp;":"&amp;ADDRESS(MATCH("K19",$A:$A,0)-1,COLUMN(D$12),4)))</f>
        <v/>
      </c>
      <c r="E141" s="940">
        <f>SUM(INDIRECT(ADDRESS(MATCH("K18",$A:$A,0)+1,COLUMN(E$12),4)&amp;":"&amp;ADDRESS(MATCH("K19",$A:$A,0)-1,COLUMN(E$12),4)))</f>
        <v/>
      </c>
      <c r="F141" s="940">
        <f>SUM(INDIRECT(ADDRESS(MATCH("K18",$A:$A,0)+1,COLUMN(F$12),4)&amp;":"&amp;ADDRESS(MATCH("K19",$A:$A,0)-1,COLUMN(F$12),4)))</f>
        <v/>
      </c>
      <c r="G141" s="940">
        <f>SUM(INDIRECT(ADDRESS(MATCH("K18",$A:$A,0)+1,COLUMN(G$12),4)&amp;":"&amp;ADDRESS(MATCH("K19",$A:$A,0)-1,COLUMN(G$12),4)))</f>
        <v/>
      </c>
      <c r="H141" s="940">
        <f>SUM(INDIRECT(ADDRESS(MATCH("K18",$A:$A,0)+1,COLUMN(H$12),4)&amp;":"&amp;ADDRESS(MATCH("K19",$A:$A,0)-1,COLUMN(H$12),4)))</f>
        <v/>
      </c>
      <c r="I141" s="928" t="n"/>
      <c r="N141" s="105">
        <f>B141</f>
        <v/>
      </c>
      <c r="O141" s="106">
        <f>C141*BS!$B$9</f>
        <v/>
      </c>
      <c r="P141" s="106">
        <f>D141*BS!$B$9</f>
        <v/>
      </c>
      <c r="Q141" s="106">
        <f>E141*BS!$B$9</f>
        <v/>
      </c>
      <c r="R141" s="106">
        <f>F141*BS!$B$9</f>
        <v/>
      </c>
      <c r="S141" s="106">
        <f>G141*BS!$B$9</f>
        <v/>
      </c>
      <c r="T141" s="106">
        <f>H141*BS!$B$9</f>
        <v/>
      </c>
      <c r="U141" s="107" t="n"/>
      <c r="V141" s="927" t="n"/>
      <c r="W141" s="927" t="n"/>
    </row>
    <row r="142" customFormat="1" s="79">
      <c r="A142" s="618" t="inlineStr">
        <is>
          <t>K20</t>
        </is>
      </c>
      <c r="B142" s="96" t="inlineStr">
        <is>
          <t>Other intangible assets</t>
        </is>
      </c>
      <c r="C142" s="954" t="n"/>
      <c r="D142" s="954" t="n"/>
      <c r="E142" s="954" t="n"/>
      <c r="F142" s="954" t="n"/>
      <c r="G142" s="954" t="n"/>
      <c r="H142" s="954" t="n"/>
      <c r="I142" s="934" t="n"/>
      <c r="J142" s="85" t="n"/>
      <c r="K142" s="85" t="n"/>
      <c r="L142" s="85" t="n"/>
      <c r="M142" s="85" t="n"/>
      <c r="N142" s="114">
        <f>B142</f>
        <v/>
      </c>
      <c r="O142" s="115" t="inlineStr"/>
      <c r="P142" s="115" t="inlineStr"/>
      <c r="Q142" s="115" t="inlineStr"/>
      <c r="R142" s="115" t="inlineStr"/>
      <c r="S142" s="115" t="inlineStr"/>
      <c r="T142" s="115" t="inlineStr"/>
      <c r="U142" s="935">
        <f>I132</f>
        <v/>
      </c>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929">
        <f>I133</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I134</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I135</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I136</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I137</f>
        <v/>
      </c>
      <c r="V147" s="927" t="n"/>
      <c r="W147" s="927" t="n"/>
    </row>
    <row r="148" customFormat="1" s="79">
      <c r="A148" s="618" t="n"/>
      <c r="B148" s="102" t="n"/>
      <c r="C148" s="103" t="n"/>
      <c r="D148" s="103" t="n"/>
      <c r="E148" s="103" t="n"/>
      <c r="F148" s="103" t="n"/>
      <c r="G148" s="103" t="n"/>
      <c r="H148" s="103" t="n"/>
      <c r="I148" s="928" t="n"/>
      <c r="N148" s="105" t="inlineStr"/>
      <c r="O148" s="106" t="inlineStr"/>
      <c r="P148" s="106" t="inlineStr"/>
      <c r="Q148" s="106" t="inlineStr"/>
      <c r="R148" s="106" t="inlineStr"/>
      <c r="S148" s="106" t="inlineStr"/>
      <c r="T148" s="106" t="inlineStr"/>
      <c r="U148" s="107">
        <f>I138</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I139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t="n"/>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I142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I143</f>
        <v/>
      </c>
      <c r="V153" s="927" t="n"/>
      <c r="W153" s="927" t="n"/>
    </row>
    <row r="154" customFormat="1" s="79">
      <c r="A154" s="618" t="inlineStr">
        <is>
          <t>K21</t>
        </is>
      </c>
      <c r="B154" s="96" t="inlineStr">
        <is>
          <t xml:space="preserve">Total </t>
        </is>
      </c>
      <c r="C154" s="940">
        <f>SUM(INDIRECT(ADDRESS(MATCH("K20",$A:$A,0)+1,COLUMN(C$12),4)&amp;":"&amp;ADDRESS(MATCH("K21",$A:$A,0)-1,COLUMN(C$12),4)))</f>
        <v/>
      </c>
      <c r="D154" s="940">
        <f>SUM(INDIRECT(ADDRESS(MATCH("K20",$A:$A,0)+1,COLUMN(D$12),4)&amp;":"&amp;ADDRESS(MATCH("K21",$A:$A,0)-1,COLUMN(D$12),4)))</f>
        <v/>
      </c>
      <c r="E154" s="940">
        <f>SUM(INDIRECT(ADDRESS(MATCH("K20",$A:$A,0)+1,COLUMN(E$12),4)&amp;":"&amp;ADDRESS(MATCH("K21",$A:$A,0)-1,COLUMN(E$12),4)))</f>
        <v/>
      </c>
      <c r="F154" s="940">
        <f>SUM(INDIRECT(ADDRESS(MATCH("K20",$A:$A,0)+1,COLUMN(F$12),4)&amp;":"&amp;ADDRESS(MATCH("K21",$A:$A,0)-1,COLUMN(F$12),4)))</f>
        <v/>
      </c>
      <c r="G154" s="940">
        <f>SUM(INDIRECT(ADDRESS(MATCH("K20",$A:$A,0)+1,COLUMN(G$12),4)&amp;":"&amp;ADDRESS(MATCH("K21",$A:$A,0)-1,COLUMN(G$12),4)))</f>
        <v/>
      </c>
      <c r="H154" s="940">
        <f>SUM(INDIRECT(ADDRESS(MATCH("K20",$A:$A,0)+1,COLUMN(H$12),4)&amp;":"&amp;ADDRESS(MATCH("K21",$A:$A,0)-1,COLUMN(H$12),4)))</f>
        <v/>
      </c>
      <c r="I154" s="934" t="n"/>
      <c r="J154" s="85" t="n"/>
      <c r="K154" s="85" t="n"/>
      <c r="L154" s="85" t="n"/>
      <c r="M154" s="85" t="n"/>
      <c r="N154" s="114">
        <f>B154</f>
        <v/>
      </c>
      <c r="O154" s="156">
        <f>C154*BS!$B$9</f>
        <v/>
      </c>
      <c r="P154" s="156">
        <f>D154*BS!$B$9</f>
        <v/>
      </c>
      <c r="Q154" s="156">
        <f>E154*BS!$B$9</f>
        <v/>
      </c>
      <c r="R154" s="156">
        <f>F154*BS!$B$9</f>
        <v/>
      </c>
      <c r="S154" s="156">
        <f>G154*BS!$B$9</f>
        <v/>
      </c>
      <c r="T154" s="156">
        <f>H154*BS!$B$9</f>
        <v/>
      </c>
      <c r="U154" s="157">
        <f>I144</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K22</t>
        </is>
      </c>
      <c r="B156" s="96" t="inlineStr">
        <is>
          <t>Investments</t>
        </is>
      </c>
      <c r="C156" s="158" t="n"/>
      <c r="D156" s="158" t="n"/>
      <c r="E156" s="158" t="n"/>
      <c r="F156" s="158" t="n"/>
      <c r="G156" s="158" t="n"/>
      <c r="H156" s="158" t="n"/>
      <c r="I156" s="955" t="n"/>
      <c r="J156" s="85" t="n"/>
      <c r="K156" s="85" t="n"/>
      <c r="L156" s="85" t="n"/>
      <c r="M156" s="85" t="n"/>
      <c r="N156" s="114">
        <f>B156</f>
        <v/>
      </c>
      <c r="O156" s="115" t="inlineStr"/>
      <c r="P156" s="115" t="inlineStr"/>
      <c r="Q156" s="115" t="inlineStr"/>
      <c r="R156" s="115" t="inlineStr"/>
      <c r="S156" s="115" t="inlineStr"/>
      <c r="T156" s="115" t="inlineStr"/>
      <c r="U156" s="123" t="n"/>
      <c r="V156" s="936" t="n"/>
      <c r="W156" s="936"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929">
        <f>I147</f>
        <v/>
      </c>
      <c r="V157" s="927" t="n"/>
      <c r="W157" s="927" t="n"/>
    </row>
    <row r="158" customFormat="1" s="117">
      <c r="A158" s="618" t="n"/>
      <c r="B158" s="140"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I148</f>
        <v/>
      </c>
      <c r="V158" s="927" t="n"/>
      <c r="W158" s="927" t="n"/>
    </row>
    <row r="159" customFormat="1" s="79">
      <c r="A159" s="618" t="n"/>
      <c r="B159" s="102" t="n"/>
      <c r="C159" s="103" t="n"/>
      <c r="D159" s="103" t="n"/>
      <c r="E159" s="103" t="n"/>
      <c r="F159" s="103" t="n"/>
      <c r="G159" s="103" t="n"/>
      <c r="H159" s="103" t="n"/>
      <c r="I159" s="928" t="n"/>
      <c r="N159" s="105" t="inlineStr"/>
      <c r="O159" s="106" t="inlineStr"/>
      <c r="P159" s="106" t="inlineStr"/>
      <c r="Q159" s="106" t="inlineStr"/>
      <c r="R159" s="106" t="inlineStr"/>
      <c r="S159" s="106" t="inlineStr"/>
      <c r="T159" s="106" t="inlineStr"/>
      <c r="U159" s="107">
        <f>I149</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I150</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I151</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I152</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I156</f>
        <v/>
      </c>
      <c r="V166" s="927" t="n"/>
      <c r="W166" s="927" t="n"/>
    </row>
    <row r="167" customFormat="1" s="79">
      <c r="A167" s="618" t="n"/>
      <c r="B167" s="102" t="n"/>
      <c r="C167" s="939" t="n"/>
      <c r="D167" s="939" t="n"/>
      <c r="E167" s="939" t="n"/>
      <c r="F167" s="939" t="n"/>
      <c r="G167" s="939" t="n"/>
      <c r="H167" s="939" t="n"/>
      <c r="I167" s="943" t="n"/>
      <c r="N167" s="105" t="inlineStr"/>
      <c r="O167" s="106" t="inlineStr"/>
      <c r="P167" s="106" t="inlineStr"/>
      <c r="Q167" s="106" t="inlineStr"/>
      <c r="R167" s="106" t="inlineStr"/>
      <c r="S167" s="106" t="inlineStr"/>
      <c r="T167" s="106" t="inlineStr"/>
      <c r="U167" s="107">
        <f>I157</f>
        <v/>
      </c>
      <c r="V167" s="936" t="n"/>
      <c r="W167" s="936" t="n"/>
    </row>
    <row r="168" customFormat="1" s="79">
      <c r="A168" s="618" t="inlineStr">
        <is>
          <t>K23</t>
        </is>
      </c>
      <c r="B168" s="96" t="inlineStr">
        <is>
          <t>Total</t>
        </is>
      </c>
      <c r="C168" s="940">
        <f>SUM(INDIRECT(ADDRESS(MATCH("K22",$A:$A,0)+1,COLUMN(C$12),4)&amp;":"&amp;ADDRESS(MATCH("K23",$A:$A,0)-1,COLUMN(C$12),4)))</f>
        <v/>
      </c>
      <c r="D168" s="940">
        <f>SUM(INDIRECT(ADDRESS(MATCH("K22",$A:$A,0)+1,COLUMN(D$12),4)&amp;":"&amp;ADDRESS(MATCH("K23",$A:$A,0)-1,COLUMN(D$12),4)))</f>
        <v/>
      </c>
      <c r="E168" s="940">
        <f>SUM(INDIRECT(ADDRESS(MATCH("K22",$A:$A,0)+1,COLUMN(E$12),4)&amp;":"&amp;ADDRESS(MATCH("K23",$A:$A,0)-1,COLUMN(E$12),4)))</f>
        <v/>
      </c>
      <c r="F168" s="940">
        <f>SUM(INDIRECT(ADDRESS(MATCH("K22",$A:$A,0)+1,COLUMN(F$12),4)&amp;":"&amp;ADDRESS(MATCH("K23",$A:$A,0)-1,COLUMN(F$12),4)))</f>
        <v/>
      </c>
      <c r="G168" s="940">
        <f>SUM(INDIRECT(ADDRESS(MATCH("K22",$A:$A,0)+1,COLUMN(G$12),4)&amp;":"&amp;ADDRESS(MATCH("K23",$A:$A,0)-1,COLUMN(G$12),4)))</f>
        <v/>
      </c>
      <c r="H168" s="940">
        <f>SUM(INDIRECT(ADDRESS(MATCH("K22",$A:$A,0)+1,COLUMN(H$12),4)&amp;":"&amp;ADDRESS(MATCH("K23",$A:$A,0)-1,COLUMN(H$12),4)))</f>
        <v/>
      </c>
      <c r="I168" s="955" t="n"/>
      <c r="J168" s="85" t="n"/>
      <c r="K168" s="85" t="n"/>
      <c r="L168" s="85" t="n"/>
      <c r="M168" s="85" t="n"/>
      <c r="N168" s="114">
        <f>B168</f>
        <v/>
      </c>
      <c r="O168" s="115">
        <f>C168*BS!$B$9</f>
        <v/>
      </c>
      <c r="P168" s="115">
        <f>D168*BS!$B$9</f>
        <v/>
      </c>
      <c r="Q168" s="115">
        <f>E168*BS!$B$9</f>
        <v/>
      </c>
      <c r="R168" s="115">
        <f>F168*BS!$B$9</f>
        <v/>
      </c>
      <c r="S168" s="115">
        <f>G168*BS!$B$9</f>
        <v/>
      </c>
      <c r="T168" s="115">
        <f>H168*BS!$B$9</f>
        <v/>
      </c>
      <c r="U168" s="123">
        <f>I158</f>
        <v/>
      </c>
      <c r="V168" s="936" t="n"/>
      <c r="W168" s="936"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K24</t>
        </is>
      </c>
      <c r="B170" s="96" t="inlineStr">
        <is>
          <t xml:space="preserve">Deferred charges </t>
        </is>
      </c>
      <c r="C170" s="954" t="n"/>
      <c r="D170" s="954" t="n"/>
      <c r="E170" s="954" t="n"/>
      <c r="F170" s="954" t="n"/>
      <c r="G170" s="954" t="n"/>
      <c r="H170" s="954" t="n"/>
      <c r="I170" s="934" t="n"/>
      <c r="J170" s="85" t="n"/>
      <c r="K170" s="85" t="n"/>
      <c r="L170" s="85" t="n"/>
      <c r="M170" s="85" t="n"/>
      <c r="N170" s="114">
        <f>B170</f>
        <v/>
      </c>
      <c r="O170" s="115" t="inlineStr"/>
      <c r="P170" s="115" t="inlineStr"/>
      <c r="Q170" s="115" t="inlineStr"/>
      <c r="R170" s="115" t="inlineStr"/>
      <c r="S170" s="115" t="inlineStr"/>
      <c r="T170" s="115" t="inlineStr"/>
      <c r="U170" s="935">
        <f>I160</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Deferred tax</t>
        </is>
      </c>
      <c r="C171" s="103" t="n"/>
      <c r="D171" s="103" t="n"/>
      <c r="E171" s="103" t="n"/>
      <c r="F171" s="103" t="n"/>
      <c r="G171" s="103" t="n">
        <v>583665</v>
      </c>
      <c r="H171" s="103" t="n">
        <v>438131</v>
      </c>
      <c r="I171" s="934" t="n"/>
      <c r="J171" s="85" t="n"/>
      <c r="K171" s="85" t="n"/>
      <c r="L171" s="85" t="n"/>
      <c r="M171" s="85" t="n"/>
      <c r="N171" s="114">
        <f>B171</f>
        <v/>
      </c>
      <c r="O171" s="115" t="inlineStr"/>
      <c r="P171" s="115" t="inlineStr"/>
      <c r="Q171" s="115" t="inlineStr"/>
      <c r="R171" s="115" t="inlineStr"/>
      <c r="S171" s="115">
        <f>G171*BS!$B$9</f>
        <v/>
      </c>
      <c r="T171" s="115">
        <f>H171*BS!$B$9</f>
        <v/>
      </c>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Other non-current asset *</t>
        </is>
      </c>
      <c r="C175" s="939" t="n"/>
      <c r="D175" s="939" t="n"/>
      <c r="E175" s="939" t="n"/>
      <c r="F175" s="939" t="n"/>
      <c r="G175" s="939" t="n">
        <v>1192088</v>
      </c>
      <c r="H175" s="939" t="n">
        <v>1102850</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Lease liability</t>
        </is>
      </c>
      <c r="C16" s="939" t="n"/>
      <c r="D16" s="939" t="n"/>
      <c r="E16" s="939" t="n"/>
      <c r="F16" s="939" t="n"/>
      <c r="G16" s="939" t="n">
        <v>129468</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1674589</v>
      </c>
      <c r="H58" s="939" t="n">
        <v>893433</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Payable to Shimano Oceania Holdings</t>
        </is>
      </c>
      <c r="C59" s="939" t="n"/>
      <c r="D59" s="939" t="n"/>
      <c r="E59" s="939" t="n"/>
      <c r="F59" s="939" t="n"/>
      <c r="G59" s="939" t="n">
        <v>37702</v>
      </c>
      <c r="H59" s="939" t="n">
        <v>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GST payable</t>
        </is>
      </c>
      <c r="C60" s="939" t="n"/>
      <c r="D60" s="939" t="n"/>
      <c r="E60" s="939" t="n"/>
      <c r="F60" s="939" t="n"/>
      <c r="G60" s="939" t="n">
        <v>583149</v>
      </c>
      <c r="H60" s="939" t="n">
        <v>485017</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Sundry payables and accrued expenses</t>
        </is>
      </c>
      <c r="C70" s="939" t="n"/>
      <c r="D70" s="939" t="n"/>
      <c r="E70" s="939" t="n"/>
      <c r="F70" s="939" t="n"/>
      <c r="G70" s="939" t="n">
        <v>666309</v>
      </c>
      <c r="H70" s="939" t="n">
        <v>684912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GST payable</t>
        </is>
      </c>
      <c r="C84" s="103" t="n"/>
      <c r="D84" s="103" t="n"/>
      <c r="E84" s="103" t="n"/>
      <c r="F84" s="103" t="n"/>
      <c r="G84" s="103" t="n">
        <v>583149</v>
      </c>
      <c r="H84" s="103" t="n">
        <v>485017</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Trade payables</t>
        </is>
      </c>
      <c r="C88" s="939" t="n"/>
      <c r="D88" s="939" t="n"/>
      <c r="E88" s="939" t="n"/>
      <c r="F88" s="939" t="n"/>
      <c r="G88" s="939" t="n">
        <v>1674589</v>
      </c>
      <c r="H88" s="939" t="n">
        <v>893433</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Sundry payables and accrued expenses</t>
        </is>
      </c>
      <c r="C89" s="939" t="n"/>
      <c r="D89" s="939" t="n"/>
      <c r="E89" s="939" t="n"/>
      <c r="F89" s="939" t="n"/>
      <c r="G89" s="939" t="n">
        <v>666309</v>
      </c>
      <c r="H89" s="939" t="n">
        <v>684912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Amounts due to related party</t>
        </is>
      </c>
      <c r="C90" s="939" t="n"/>
      <c r="D90" s="939" t="n"/>
      <c r="E90" s="939" t="n"/>
      <c r="F90" s="939" t="n"/>
      <c r="G90" s="939" t="n">
        <v>6448338</v>
      </c>
      <c r="H90" s="939" t="n">
        <v>4194477</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None GST payable</t>
        </is>
      </c>
      <c r="C91" s="103" t="n"/>
      <c r="D91" s="103" t="n"/>
      <c r="E91" s="103" t="n"/>
      <c r="F91" s="103" t="n"/>
      <c r="G91" s="103" t="n">
        <v>583149</v>
      </c>
      <c r="H91" s="103" t="n">
        <v>485017</v>
      </c>
      <c r="I91" s="979" t="n"/>
      <c r="J91" s="180" t="n"/>
      <c r="N91" s="976">
        <f>B91</f>
        <v/>
      </c>
      <c r="O91" s="192" t="inlineStr"/>
      <c r="P91" s="192" t="inlineStr"/>
      <c r="Q91" s="192" t="inlineStr"/>
      <c r="R91" s="192" t="inlineStr"/>
      <c r="S91" s="192">
        <f>G91*BS!$B$9</f>
        <v/>
      </c>
      <c r="T91" s="192">
        <f>H91*BS!$B$9</f>
        <v/>
      </c>
      <c r="U91" s="193">
        <f>I91</f>
        <v/>
      </c>
    </row>
    <row r="92">
      <c r="B92" s="211" t="inlineStr">
        <is>
          <t xml:space="preserve"> None Other payables</t>
        </is>
      </c>
      <c r="C92" s="939" t="n"/>
      <c r="D92" s="939" t="n"/>
      <c r="E92" s="939" t="n"/>
      <c r="F92" s="939" t="n"/>
      <c r="G92" s="939" t="n">
        <v>271859</v>
      </c>
      <c r="H92" s="939" t="n">
        <v>244827</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None Contract liabilities</t>
        </is>
      </c>
      <c r="C93" s="939" t="n"/>
      <c r="D93" s="939" t="n"/>
      <c r="E93" s="939" t="n"/>
      <c r="F93" s="939" t="n"/>
      <c r="G93" s="939" t="n">
        <v>4470775</v>
      </c>
      <c r="H93" s="939" t="n">
        <v>3792765</v>
      </c>
      <c r="I93" s="981" t="n"/>
      <c r="J93" s="180" t="n"/>
      <c r="N93" s="976">
        <f>B93</f>
        <v/>
      </c>
      <c r="O93" s="192" t="inlineStr"/>
      <c r="P93" s="192" t="inlineStr"/>
      <c r="Q93" s="192" t="inlineStr"/>
      <c r="R93" s="192" t="inlineStr"/>
      <c r="S93" s="192">
        <f>G93*BS!$B$9</f>
        <v/>
      </c>
      <c r="T93" s="192">
        <f>H93*BS!$B$9</f>
        <v/>
      </c>
      <c r="U93" s="193">
        <f>I93</f>
        <v/>
      </c>
    </row>
    <row r="94">
      <c r="B94" s="211" t="inlineStr">
        <is>
          <t xml:space="preserve"> None Annual leave</t>
        </is>
      </c>
      <c r="C94" s="939" t="n"/>
      <c r="D94" s="939" t="n"/>
      <c r="E94" s="939" t="n"/>
      <c r="F94" s="939" t="n"/>
      <c r="G94" s="939" t="n">
        <v>375613</v>
      </c>
      <c r="H94" s="939" t="n">
        <v>393640</v>
      </c>
      <c r="I94" s="981" t="n"/>
      <c r="J94" s="180" t="n"/>
      <c r="N94" s="976">
        <f>B94</f>
        <v/>
      </c>
      <c r="O94" s="192" t="inlineStr"/>
      <c r="P94" s="192" t="inlineStr"/>
      <c r="Q94" s="192" t="inlineStr"/>
      <c r="R94" s="192" t="inlineStr"/>
      <c r="S94" s="192">
        <f>G94*BS!$B$9</f>
        <v/>
      </c>
      <c r="T94" s="192">
        <f>H94*BS!$B$9</f>
        <v/>
      </c>
      <c r="U94" s="193">
        <f>I94</f>
        <v/>
      </c>
    </row>
    <row r="95">
      <c r="B95" s="211" t="inlineStr">
        <is>
          <t xml:space="preserve"> None Long service leave</t>
        </is>
      </c>
      <c r="C95" s="939" t="n"/>
      <c r="D95" s="939" t="n"/>
      <c r="E95" s="939" t="n"/>
      <c r="F95" s="939" t="n"/>
      <c r="G95" s="939" t="n">
        <v>302933</v>
      </c>
      <c r="H95" s="939" t="n">
        <v>354006</v>
      </c>
      <c r="I95" s="981" t="n"/>
      <c r="J95" s="180" t="n"/>
      <c r="N95" s="976">
        <f>B95</f>
        <v/>
      </c>
      <c r="O95" s="192" t="inlineStr"/>
      <c r="P95" s="192" t="inlineStr"/>
      <c r="Q95" s="192" t="inlineStr"/>
      <c r="R95" s="192" t="inlineStr"/>
      <c r="S95" s="192">
        <f>G95*BS!$B$9</f>
        <v/>
      </c>
      <c r="T95" s="192">
        <f>H95*BS!$B$9</f>
        <v/>
      </c>
      <c r="U95" s="193">
        <f>I95</f>
        <v/>
      </c>
    </row>
    <row r="96">
      <c r="B96" s="211" t="inlineStr">
        <is>
          <t xml:space="preserve"> Non-current Long service leave</t>
        </is>
      </c>
      <c r="C96" s="939" t="n"/>
      <c r="D96" s="939" t="n"/>
      <c r="E96" s="939" t="n"/>
      <c r="F96" s="939" t="n"/>
      <c r="G96" s="939" t="n">
        <v>143352</v>
      </c>
      <c r="H96" s="939" t="n">
        <v>161565</v>
      </c>
      <c r="I96" s="981" t="n"/>
      <c r="J96" s="180" t="n"/>
      <c r="N96" s="976">
        <f>B96</f>
        <v/>
      </c>
      <c r="O96" s="192" t="inlineStr"/>
      <c r="P96" s="192" t="inlineStr"/>
      <c r="Q96" s="192" t="inlineStr"/>
      <c r="R96" s="192" t="inlineStr"/>
      <c r="S96" s="192">
        <f>G96*BS!$B$9</f>
        <v/>
      </c>
      <c r="T96" s="192">
        <f>H96*BS!$B$9</f>
        <v/>
      </c>
      <c r="U96" s="193">
        <f>I96</f>
        <v/>
      </c>
    </row>
    <row r="97">
      <c r="B97" s="211" t="inlineStr">
        <is>
          <t>Other current liabilities *</t>
        </is>
      </c>
      <c r="C97" s="939" t="n"/>
      <c r="D97" s="939" t="n"/>
      <c r="E97" s="939" t="n"/>
      <c r="F97" s="939" t="n"/>
      <c r="G97" s="939" t="n">
        <v>-3745312</v>
      </c>
      <c r="H97" s="939" t="n">
        <v>-2583577</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None Lease liability</t>
        </is>
      </c>
      <c r="C103" s="103" t="n"/>
      <c r="D103" s="103" t="n"/>
      <c r="E103" s="103" t="n"/>
      <c r="F103" s="103" t="n"/>
      <c r="G103" s="103" t="n">
        <v>129468</v>
      </c>
      <c r="H103" s="103" t="n">
        <v>0</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None Long service leave</t>
        </is>
      </c>
      <c r="C129" s="991" t="n"/>
      <c r="D129" s="991" t="n"/>
      <c r="E129" s="991" t="n"/>
      <c r="F129" s="991" t="n"/>
      <c r="G129" s="991" t="n">
        <v>302933</v>
      </c>
      <c r="H129" s="991" t="n">
        <v>354006</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-159581</v>
      </c>
      <c r="H130" s="991" t="n">
        <v>-192441</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Ordinary shares fully paid</t>
        </is>
      </c>
      <c r="C156" s="103" t="n"/>
      <c r="D156" s="103" t="n"/>
      <c r="E156" s="103" t="n"/>
      <c r="F156" s="103" t="n"/>
      <c r="G156" s="103" t="n">
        <v>0</v>
      </c>
      <c r="H156" s="103" t="n">
        <v>2</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None Other reserves</t>
        </is>
      </c>
      <c r="C167" s="993" t="n"/>
      <c r="D167" s="993" t="n"/>
      <c r="E167" s="993" t="n"/>
      <c r="F167" s="993" t="n"/>
      <c r="G167" s="993" t="n">
        <v>25501</v>
      </c>
      <c r="H167" s="993" t="n">
        <v>25501</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2</v>
      </c>
      <c r="H168" s="993" t="n">
        <v>0</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28731654</v>
      </c>
      <c r="H181" s="103" t="n">
        <v>32458949</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62256411</v>
      </c>
      <c r="H15" s="939" t="n">
        <v>60989750</v>
      </c>
      <c r="I15" s="289" t="n"/>
      <c r="N15" s="293" t="inlineStr"/>
      <c r="O15" s="192" t="inlineStr"/>
      <c r="P15" s="192" t="inlineStr"/>
      <c r="Q15" s="192" t="inlineStr"/>
      <c r="R15" s="192" t="inlineStr"/>
      <c r="S15" s="192" t="inlineStr"/>
      <c r="T15" s="192" t="inlineStr"/>
      <c r="U15" s="1016">
        <f>I15</f>
        <v/>
      </c>
    </row>
    <row r="16" customFormat="1" s="118">
      <c r="B16" s="102" t="inlineStr">
        <is>
          <t xml:space="preserve"> Other income Gain on sale of assets</t>
        </is>
      </c>
      <c r="C16" s="939" t="n"/>
      <c r="D16" s="939" t="n"/>
      <c r="E16" s="939" t="n"/>
      <c r="F16" s="939" t="n"/>
      <c r="G16" s="939" t="n">
        <v>57410</v>
      </c>
      <c r="H16" s="939" t="n">
        <v>131272</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42051641</v>
      </c>
      <c r="H29" s="939" t="n">
        <v>42132190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Wages and salaries</t>
        </is>
      </c>
      <c r="C56" s="939" t="n"/>
      <c r="D56" s="939" t="n"/>
      <c r="E56" s="939" t="n"/>
      <c r="F56" s="939" t="n"/>
      <c r="G56" s="939" t="n">
        <v>5115993</v>
      </c>
      <c r="H56" s="939" t="n">
        <v>5096588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Superannuation expense</t>
        </is>
      </c>
      <c r="C57" s="939" t="n"/>
      <c r="D57" s="939" t="n"/>
      <c r="E57" s="939" t="n"/>
      <c r="F57" s="939" t="n"/>
      <c r="G57" s="939" t="n">
        <v>551907</v>
      </c>
      <c r="H57" s="939" t="n">
        <v>586714</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Other payroll expense</t>
        </is>
      </c>
      <c r="C58" s="939" t="n"/>
      <c r="D58" s="939" t="n"/>
      <c r="E58" s="939" t="n"/>
      <c r="F58" s="939" t="n"/>
      <c r="G58" s="939" t="n">
        <v>1366461</v>
      </c>
      <c r="H58" s="939" t="n">
        <v>1466143</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t>
        </is>
      </c>
      <c r="C59" s="939" t="n"/>
      <c r="D59" s="939" t="n"/>
      <c r="E59" s="939" t="n"/>
      <c r="F59" s="939" t="n"/>
      <c r="G59" s="939" t="n">
        <v>283195</v>
      </c>
      <c r="H59" s="939" t="n">
        <v>307679</v>
      </c>
      <c r="I59" s="1017" t="n"/>
      <c r="N59" s="293" t="inlineStr"/>
      <c r="O59" s="192" t="inlineStr"/>
      <c r="P59" s="192" t="inlineStr"/>
      <c r="Q59" s="192" t="inlineStr"/>
      <c r="R59" s="192" t="inlineStr"/>
      <c r="S59" s="192" t="inlineStr"/>
      <c r="T59" s="192" t="inlineStr"/>
      <c r="U59" s="1016">
        <f>I59</f>
        <v/>
      </c>
    </row>
    <row r="60" customFormat="1" s="279">
      <c r="A60" s="118" t="n"/>
      <c r="B60" s="102" t="inlineStr">
        <is>
          <t>Selling expenses</t>
        </is>
      </c>
      <c r="C60" s="939" t="n"/>
      <c r="D60" s="939" t="n"/>
      <c r="E60" s="939" t="n"/>
      <c r="F60" s="939" t="n"/>
      <c r="G60" s="939" t="n">
        <v>428080</v>
      </c>
      <c r="H60" s="939" t="n">
        <v>360132</v>
      </c>
      <c r="I60" s="1017" t="n"/>
      <c r="N60" s="293" t="inlineStr"/>
      <c r="O60" s="192" t="inlineStr"/>
      <c r="P60" s="192" t="inlineStr"/>
      <c r="Q60" s="192" t="inlineStr"/>
      <c r="R60" s="192" t="inlineStr"/>
      <c r="S60" s="192" t="inlineStr"/>
      <c r="T60" s="192" t="inlineStr"/>
      <c r="U60" s="1016">
        <f>I60</f>
        <v/>
      </c>
    </row>
    <row r="61" customFormat="1" s="279">
      <c r="A61" s="118" t="n"/>
      <c r="B61" s="102" t="inlineStr">
        <is>
          <t>Other expenses</t>
        </is>
      </c>
      <c r="C61" s="939" t="n"/>
      <c r="D61" s="939" t="n"/>
      <c r="E61" s="939" t="n"/>
      <c r="F61" s="939" t="n"/>
      <c r="G61" s="939" t="n">
        <v>1008539</v>
      </c>
      <c r="H61" s="939" t="n">
        <v>1196471</v>
      </c>
      <c r="I61" s="1017" t="n"/>
      <c r="N61" s="293" t="inlineStr"/>
      <c r="O61" s="192" t="inlineStr"/>
      <c r="P61" s="192" t="inlineStr"/>
      <c r="Q61" s="192" t="inlineStr"/>
      <c r="R61" s="192" t="inlineStr"/>
      <c r="S61" s="192" t="inlineStr"/>
      <c r="T61" s="192" t="inlineStr"/>
      <c r="U61" s="1016">
        <f>I61</f>
        <v/>
      </c>
    </row>
    <row r="62" customFormat="1" s="279">
      <c r="A62" s="118" t="n"/>
      <c r="B62" s="102" t="inlineStr">
        <is>
          <t>Administration</t>
        </is>
      </c>
      <c r="C62" s="939" t="n"/>
      <c r="D62" s="939" t="n"/>
      <c r="E62" s="939" t="n"/>
      <c r="F62" s="939" t="n"/>
      <c r="G62" s="939" t="n">
        <v>1423083</v>
      </c>
      <c r="H62" s="939" t="n">
        <v>1453095</v>
      </c>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283195</v>
      </c>
      <c r="H80" s="939" t="n">
        <v>307679</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Other income Interest received</t>
        </is>
      </c>
      <c r="C98" s="939" t="n"/>
      <c r="D98" s="939" t="n"/>
      <c r="E98" s="939" t="n"/>
      <c r="F98" s="939" t="n"/>
      <c r="G98" s="939" t="n">
        <v>104437</v>
      </c>
      <c r="H98" s="939" t="n">
        <v>156244</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 interest expense</t>
        </is>
      </c>
      <c r="C111" s="939" t="n"/>
      <c r="D111" s="939" t="n"/>
      <c r="E111" s="939" t="n"/>
      <c r="F111" s="939" t="n"/>
      <c r="G111" s="939" t="n">
        <v>11959</v>
      </c>
      <c r="H111" s="939" t="n">
        <v>5145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Other income Interest received</t>
        </is>
      </c>
      <c r="C124" s="952" t="n"/>
      <c r="D124" s="952" t="n"/>
      <c r="E124" s="952" t="n"/>
      <c r="F124" s="952" t="n"/>
      <c r="G124" s="952" t="n">
        <v>104437</v>
      </c>
      <c r="H124" s="952" t="n">
        <v>156244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Other income Gain on sale of assets</t>
        </is>
      </c>
      <c r="C125" s="991" t="n"/>
      <c r="D125" s="991" t="n"/>
      <c r="E125" s="991" t="n"/>
      <c r="F125" s="991" t="n"/>
      <c r="G125" s="991" t="n">
        <v>57410</v>
      </c>
      <c r="H125" s="991" t="n">
        <v>131272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Other income Other income</t>
        </is>
      </c>
      <c r="C126" s="939" t="n"/>
      <c r="D126" s="939" t="n"/>
      <c r="E126" s="939" t="n"/>
      <c r="F126" s="939" t="n"/>
      <c r="G126" s="939" t="n">
        <v>161847</v>
      </c>
      <c r="H126" s="939" t="n">
        <v>287516</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Bank charges</t>
        </is>
      </c>
      <c r="C127" s="991" t="n"/>
      <c r="D127" s="991" t="n"/>
      <c r="E127" s="991" t="n"/>
      <c r="F127" s="991" t="n"/>
      <c r="G127" s="991" t="n">
        <v>21115</v>
      </c>
      <c r="H127" s="991" t="n">
        <v>27512</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interest expense</t>
        </is>
      </c>
      <c r="C128" s="991" t="n"/>
      <c r="D128" s="991" t="n"/>
      <c r="E128" s="991" t="n"/>
      <c r="F128" s="991" t="n"/>
      <c r="G128" s="991" t="n">
        <v>11959</v>
      </c>
      <c r="H128" s="991" t="n">
        <v>5145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2106496</v>
      </c>
      <c r="H138" s="939" t="n">
        <v>1599322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2288320</v>
      </c>
      <c r="G12" s="1029" t="n">
        <v>4983572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-82128</v>
      </c>
      <c r="G13" s="1028" t="n">
        <v>-267028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57409</v>
      </c>
      <c r="G16" s="1028" t="n">
        <v>131272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-24719</v>
      </c>
      <c r="G18" s="1029" t="n">
        <v>-135756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-100973</v>
      </c>
      <c r="G23" s="1028" t="n">
        <v>-37805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-100973</v>
      </c>
      <c r="G25" s="1029" t="n">
        <v>-37805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