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SPICERS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None Cash on hand and at bank</t>
        </is>
      </c>
      <c r="C15" s="103" t="n"/>
      <c r="D15" s="103" t="n"/>
      <c r="E15" s="103" t="n"/>
      <c r="F15" s="103" t="n"/>
      <c r="G15" s="103" t="n">
        <v>0</v>
      </c>
      <c r="H15" s="103" t="n">
        <v>7748</v>
      </c>
      <c r="I15" s="104" t="n"/>
      <c r="N15" s="105">
        <f>B15</f>
        <v/>
      </c>
      <c r="O15" s="106" t="inlineStr"/>
      <c r="P15" s="106" t="inlineStr"/>
      <c r="Q15" s="106" t="inlineStr"/>
      <c r="R15" s="106" t="inlineStr"/>
      <c r="S15" s="106">
        <f>G15*BS!$B$9</f>
        <v/>
      </c>
      <c r="T15" s="106">
        <f>H15*BS!$B$9</f>
        <v/>
      </c>
      <c r="U15" s="107">
        <f>I15</f>
        <v/>
      </c>
    </row>
    <row r="16" customFormat="1" s="79">
      <c r="A16" s="618" t="n"/>
      <c r="B16" s="102" t="inlineStr">
        <is>
          <t>Asat31 December  None Cash on hand and at bank</t>
        </is>
      </c>
      <c r="C16" s="103" t="n"/>
      <c r="D16" s="103" t="n"/>
      <c r="E16" s="103" t="n"/>
      <c r="F16" s="103" t="n"/>
      <c r="G16" s="103" t="n">
        <v>14212</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None Net trade debtors</t>
        </is>
      </c>
      <c r="C29" s="103" t="n"/>
      <c r="D29" s="103" t="n"/>
      <c r="E29" s="103" t="n"/>
      <c r="F29" s="103" t="n"/>
      <c r="G29" s="103" t="n">
        <v>0</v>
      </c>
      <c r="H29" s="103" t="n">
        <v>73356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Asat31 December  None Net trade debtors</t>
        </is>
      </c>
      <c r="C30" s="103" t="n"/>
      <c r="D30" s="103" t="n"/>
      <c r="E30" s="103" t="n"/>
      <c r="F30" s="103" t="n"/>
      <c r="G30" s="103" t="n">
        <v>66573</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None Finished goods</t>
        </is>
      </c>
      <c r="C43" s="103" t="n"/>
      <c r="D43" s="103" t="n"/>
      <c r="E43" s="103" t="n"/>
      <c r="F43" s="103" t="n"/>
      <c r="G43" s="103" t="n">
        <v>0</v>
      </c>
      <c r="H43" s="103" t="n">
        <v>171488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 at 31 December Provision for impairment losses Net finished goods</t>
        </is>
      </c>
      <c r="C44" s="103" t="n"/>
      <c r="D44" s="103" t="n"/>
      <c r="E44" s="103" t="n"/>
      <c r="F44" s="103" t="n"/>
      <c r="G44" s="103" t="n">
        <v>0</v>
      </c>
      <c r="H44" s="103" t="n">
        <v>160196</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As at31 December  None Other debtors and prepayments</t>
        </is>
      </c>
      <c r="C56" s="939" t="n"/>
      <c r="D56" s="939" t="n"/>
      <c r="E56" s="939" t="n"/>
      <c r="F56" s="939" t="n"/>
      <c r="G56" s="939" t="n">
        <v>0</v>
      </c>
      <c r="H56" s="939" t="n">
        <v>1962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Asat31 December  None Other debtors and prepayments</t>
        </is>
      </c>
      <c r="C57" s="939" t="n"/>
      <c r="D57" s="939" t="n"/>
      <c r="E57" s="939" t="n"/>
      <c r="F57" s="939" t="n"/>
      <c r="G57" s="939" t="n">
        <v>1721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 at31 December  None Accrued rebates</t>
        </is>
      </c>
      <c r="C70" s="939" t="n"/>
      <c r="D70" s="939" t="n"/>
      <c r="E70" s="939" t="n"/>
      <c r="F70" s="939" t="n"/>
      <c r="G70" s="939" t="n">
        <v>0</v>
      </c>
      <c r="H70" s="939" t="n">
        <v>564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As at31 December  None Forward exchange contracts</t>
        </is>
      </c>
      <c r="C71" s="939" t="n"/>
      <c r="D71" s="939" t="n"/>
      <c r="E71" s="939" t="n"/>
      <c r="F71" s="939" t="n"/>
      <c r="G71" s="939" t="n">
        <v>0</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As at31 December  None Other debtors and prepayments</t>
        </is>
      </c>
      <c r="C72" s="939" t="n"/>
      <c r="D72" s="939" t="n"/>
      <c r="E72" s="939" t="n"/>
      <c r="F72" s="939" t="n"/>
      <c r="G72" s="939" t="n">
        <v>0</v>
      </c>
      <c r="H72" s="939" t="n">
        <v>1962</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Asat31 December  None Accrued rebates</t>
        </is>
      </c>
      <c r="C73" s="939" t="n"/>
      <c r="D73" s="939" t="n"/>
      <c r="E73" s="939" t="n"/>
      <c r="F73" s="939" t="n"/>
      <c r="G73" s="939" t="n">
        <v>518</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Asat31 December  None Forward exchange contracts</t>
        </is>
      </c>
      <c r="C74" s="939" t="n"/>
      <c r="D74" s="939" t="n"/>
      <c r="E74" s="939" t="n"/>
      <c r="F74" s="939" t="n"/>
      <c r="G74" s="939" t="n">
        <v>441</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Asat31 December  None Other debtors and prepayments</t>
        </is>
      </c>
      <c r="C75" s="103" t="n"/>
      <c r="D75" s="103" t="n"/>
      <c r="E75" s="103" t="n"/>
      <c r="F75" s="103" t="n"/>
      <c r="G75" s="103" t="n">
        <v>1721</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200804</v>
      </c>
      <c r="H76" s="939" t="n">
        <v>-92346</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buildings Cost or deemed cost: Balance at31 December 2022</t>
        </is>
      </c>
      <c r="G86" t="n">
        <v>0</v>
      </c>
      <c r="H86" t="n">
        <v>1071</v>
      </c>
      <c r="N86">
        <f>B86</f>
        <v/>
      </c>
      <c r="O86" t="inlineStr"/>
      <c r="P86" t="inlineStr"/>
      <c r="Q86" t="inlineStr"/>
      <c r="R86" t="inlineStr"/>
      <c r="S86">
        <f>G86*BS!$B$9</f>
        <v/>
      </c>
      <c r="T86">
        <f>H86*BS!$B$9</f>
        <v/>
      </c>
    </row>
    <row r="87" customFormat="1" s="79">
      <c r="B87" t="inlineStr">
        <is>
          <t>Leasehold buildings Depreciation and impairment losses: Balance at 31 December 2022</t>
        </is>
      </c>
      <c r="G87" t="n">
        <v>0</v>
      </c>
      <c r="H87" t="n">
        <v>-760</v>
      </c>
      <c r="N87">
        <f>B87</f>
        <v/>
      </c>
      <c r="O87" t="inlineStr"/>
      <c r="P87" t="inlineStr"/>
      <c r="Q87" t="inlineStr"/>
      <c r="R87" t="inlineStr"/>
      <c r="S87">
        <f>G87*BS!$B$9</f>
        <v/>
      </c>
      <c r="T87">
        <f>H87*BS!$B$9</f>
        <v/>
      </c>
    </row>
    <row r="88" customFormat="1" s="79">
      <c r="B88" t="inlineStr">
        <is>
          <t>Leasehold buildings Depreciation and impairment losses: Carrying amount as at 31 December 2022</t>
        </is>
      </c>
      <c r="G88" t="n">
        <v>0</v>
      </c>
      <c r="H88" t="n">
        <v>311</v>
      </c>
      <c r="N88">
        <f>B88</f>
        <v/>
      </c>
      <c r="O88" t="inlineStr"/>
      <c r="P88" t="inlineStr"/>
      <c r="Q88" t="inlineStr"/>
      <c r="R88" t="inlineStr"/>
      <c r="S88">
        <f>G88*BS!$B$9</f>
        <v/>
      </c>
      <c r="T88">
        <f>H88*BS!$B$9</f>
        <v/>
      </c>
    </row>
    <row r="89" customFormat="1" s="79">
      <c r="A89" s="618" t="n"/>
      <c r="B89" s="102" t="inlineStr">
        <is>
          <t>Leasehold buildings Cost or deemed cost: Balance at 31 December 2021</t>
        </is>
      </c>
      <c r="C89" s="939" t="n"/>
      <c r="D89" s="939" t="n"/>
      <c r="E89" s="939" t="n"/>
      <c r="F89" s="939" t="n"/>
      <c r="G89" s="939" t="n">
        <v>1057</v>
      </c>
      <c r="H89" s="939" t="n">
        <v>0</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Leasehold buildings Depreciation and impairment losses: Balance at 31 December 2021</t>
        </is>
      </c>
      <c r="C90" s="939" t="n"/>
      <c r="D90" s="939" t="n"/>
      <c r="E90" s="939" t="n"/>
      <c r="F90" s="939" t="n"/>
      <c r="G90" s="939" t="n">
        <v>-632</v>
      </c>
      <c r="H90" s="939" t="n">
        <v>0</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Leasehold buildings Depreciation and impairment losses: Carrying amount as at 31 December 2021</t>
        </is>
      </c>
      <c r="C91" s="939" t="n"/>
      <c r="D91" s="939" t="n"/>
      <c r="E91" s="939" t="n"/>
      <c r="F91" s="939" t="n"/>
      <c r="G91" s="939" t="n">
        <v>425</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Plant and equipment Cost or deemed cost: Balance at31 December 2022</t>
        </is>
      </c>
      <c r="C92" s="103" t="n"/>
      <c r="D92" s="103" t="n"/>
      <c r="E92" s="103" t="n"/>
      <c r="F92" s="103" t="n"/>
      <c r="G92" s="103" t="n">
        <v>0</v>
      </c>
      <c r="H92" s="103" t="n">
        <v>27500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Plant and equipment Depreciation and impairment losses: Balance at 31 December 2022</t>
        </is>
      </c>
      <c r="C93" s="939" t="n"/>
      <c r="D93" s="939" t="n"/>
      <c r="E93" s="939" t="n"/>
      <c r="F93" s="939" t="n"/>
      <c r="G93" s="939" t="n">
        <v>0</v>
      </c>
      <c r="H93" s="939" t="n">
        <v>-22321</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Plant and equipment Depreciation and impairment losses: Carrying amount as at 31 December 2022</t>
        </is>
      </c>
      <c r="C94" s="939" t="n"/>
      <c r="D94" s="939" t="n"/>
      <c r="E94" s="939" t="n"/>
      <c r="F94" s="939" t="n"/>
      <c r="G94" s="939" t="n">
        <v>0</v>
      </c>
      <c r="H94" s="939" t="n">
        <v>5179</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Plant and equipment Cost or deemed cost: Balance at 31 December 2021</t>
        </is>
      </c>
      <c r="C95" s="939" t="n"/>
      <c r="D95" s="939" t="n"/>
      <c r="E95" s="939" t="n"/>
      <c r="F95" s="939" t="n"/>
      <c r="G95" s="939" t="n">
        <v>25846</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Plant and equipment Depreciation and impairment losses: Balance at 31 December 2021</t>
        </is>
      </c>
      <c r="C96" s="939" t="n"/>
      <c r="D96" s="939" t="n"/>
      <c r="E96" s="939" t="n"/>
      <c r="F96" s="939" t="n"/>
      <c r="G96" s="939" t="n">
        <v>-21108</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Plant and equipment Depreciation and impairment losses: Carrying amount as at 31 December 2021</t>
        </is>
      </c>
      <c r="C97" s="939" t="n"/>
      <c r="D97" s="939" t="n"/>
      <c r="E97" s="939" t="n"/>
      <c r="F97" s="939" t="n"/>
      <c r="G97" s="939" t="n">
        <v>4738</v>
      </c>
      <c r="H97" s="939" t="n">
        <v>0</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Leasehold buildings Depreciation and impairment losses: Balance at 31 December 2022</t>
        </is>
      </c>
      <c r="C103" s="952" t="n"/>
      <c r="D103" s="952" t="n"/>
      <c r="E103" s="952" t="n"/>
      <c r="F103" s="952" t="n"/>
      <c r="G103" s="952" t="n">
        <v>0</v>
      </c>
      <c r="H103" s="952" t="n">
        <v>760</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Leasehold buildings Depreciation and impairment losses: Carrying amount as at 31 December 2022</t>
        </is>
      </c>
      <c r="C104" s="952" t="n"/>
      <c r="D104" s="939" t="n"/>
      <c r="E104" s="939" t="n"/>
      <c r="F104" s="939" t="n"/>
      <c r="G104" s="939" t="n">
        <v>0</v>
      </c>
      <c r="H104" s="939" t="n">
        <v>311</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Leasehold buildings Depreciation and impairment losses: Balance at 31 December 2021</t>
        </is>
      </c>
      <c r="C105" s="952" t="n"/>
      <c r="D105" s="939" t="n"/>
      <c r="E105" s="939" t="n"/>
      <c r="F105" s="939" t="n"/>
      <c r="G105" s="939" t="n">
        <v>632</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Leasehold buildings Depreciation and impairment losses: Carrying amount as at 31 December 2021</t>
        </is>
      </c>
      <c r="C106" s="103" t="n"/>
      <c r="D106" s="103" t="n"/>
      <c r="E106" s="103" t="n"/>
      <c r="F106" s="103" t="n"/>
      <c r="G106" s="103" t="n">
        <v>425</v>
      </c>
      <c r="H106" s="103" t="n">
        <v>0</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Plant and equipment Depreciation and impairment losses: Balance at 31 December 2022</t>
        </is>
      </c>
      <c r="C107" s="952" t="n"/>
      <c r="D107" s="952" t="n"/>
      <c r="E107" s="952" t="n"/>
      <c r="F107" s="952" t="n"/>
      <c r="G107" s="952" t="n">
        <v>0</v>
      </c>
      <c r="H107" s="952" t="n">
        <v>22321</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Plant and equipment Depreciation and impairment losses: Carrying amount as at 31 December 2022</t>
        </is>
      </c>
      <c r="C108" s="952" t="n"/>
      <c r="D108" s="952" t="n"/>
      <c r="E108" s="952" t="n"/>
      <c r="F108" s="952" t="n"/>
      <c r="G108" s="952" t="n">
        <v>0</v>
      </c>
      <c r="H108" s="952" t="n">
        <v>5179</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Plant and equipment Depreciation and impairment losses: Balance at 31 December 2021</t>
        </is>
      </c>
      <c r="C109" s="952" t="n"/>
      <c r="D109" s="952" t="n"/>
      <c r="E109" s="952" t="n"/>
      <c r="F109" s="952" t="n"/>
      <c r="G109" s="952" t="n">
        <v>21108</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Plant and equipment Depreciation and impairment losses: Carrying amount as at 31 December 2021</t>
        </is>
      </c>
      <c r="C110" s="952" t="n"/>
      <c r="D110" s="952" t="n"/>
      <c r="E110" s="952" t="n"/>
      <c r="F110" s="952" t="n"/>
      <c r="G110" s="952" t="n">
        <v>4738</v>
      </c>
      <c r="H110" s="952" t="n">
        <v>0</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A132" s="618" t="n"/>
      <c r="B132" s="102" t="inlineStr">
        <is>
          <t>Goodwill Amortisation and impairment losses: Carrying amount as at 31 December 2022</t>
        </is>
      </c>
      <c r="C132" s="103" t="n"/>
      <c r="D132" s="103" t="n"/>
      <c r="E132" s="103" t="n"/>
      <c r="F132" s="103" t="n"/>
      <c r="G132" s="103" t="n">
        <v>0</v>
      </c>
      <c r="H132" s="103" t="n">
        <v>68180</v>
      </c>
      <c r="I132" s="934" t="n"/>
      <c r="J132" s="85" t="n"/>
      <c r="K132" s="85" t="n"/>
      <c r="L132" s="85" t="n"/>
      <c r="M132" s="85" t="n"/>
      <c r="N132" s="114">
        <f>B132</f>
        <v/>
      </c>
      <c r="O132" s="115" t="inlineStr"/>
      <c r="P132" s="115" t="inlineStr"/>
      <c r="Q132" s="115" t="inlineStr"/>
      <c r="R132" s="115" t="inlineStr"/>
      <c r="S132" s="115">
        <f>G132*BS!$B$9</f>
        <v/>
      </c>
      <c r="T132" s="115">
        <f>H132*BS!$B$9</f>
        <v/>
      </c>
      <c r="U132" s="123" t="n"/>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Goodwill Amortisation and impairment losses: Carrying amount as at 31 December 2022</t>
        </is>
      </c>
      <c r="C133" s="939" t="n"/>
      <c r="D133" s="939" t="n"/>
      <c r="E133" s="939" t="n"/>
      <c r="F133" s="939" t="n"/>
      <c r="G133" s="939" t="n">
        <v>0</v>
      </c>
      <c r="H133" s="939" t="n">
        <v>68180</v>
      </c>
      <c r="I133" s="934" t="n"/>
      <c r="J133" s="85" t="n"/>
      <c r="K133" s="85" t="n"/>
      <c r="L133" s="85" t="n"/>
      <c r="M133" s="85" t="n"/>
      <c r="N133" s="114">
        <f>B133</f>
        <v/>
      </c>
      <c r="O133" s="115" t="inlineStr"/>
      <c r="P133" s="115" t="inlineStr"/>
      <c r="Q133" s="115" t="inlineStr"/>
      <c r="R133" s="115" t="inlineStr"/>
      <c r="S133" s="115">
        <f>G133*BS!$B$9</f>
        <v/>
      </c>
      <c r="T133" s="115">
        <f>H133*BS!$B$9</f>
        <v/>
      </c>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inlineStr">
        <is>
          <t>K19</t>
        </is>
      </c>
      <c r="B134" s="96" t="inlineStr">
        <is>
          <t>Total</t>
        </is>
      </c>
      <c r="C134" s="940">
        <f>SUM(INDIRECT(ADDRESS(MATCH("K18",$A:$A,0)+1,COLUMN(C$12),4)&amp;":"&amp;ADDRESS(MATCH("K19",$A:$A,0)-1,COLUMN(C$12),4)))</f>
        <v/>
      </c>
      <c r="D134" s="940">
        <f>SUM(INDIRECT(ADDRESS(MATCH("K18",$A:$A,0)+1,COLUMN(D$12),4)&amp;":"&amp;ADDRESS(MATCH("K19",$A:$A,0)-1,COLUMN(D$12),4)))</f>
        <v/>
      </c>
      <c r="E134" s="940">
        <f>SUM(INDIRECT(ADDRESS(MATCH("K18",$A:$A,0)+1,COLUMN(E$12),4)&amp;":"&amp;ADDRESS(MATCH("K19",$A:$A,0)-1,COLUMN(E$12),4)))</f>
        <v/>
      </c>
      <c r="F134" s="940">
        <f>SUM(INDIRECT(ADDRESS(MATCH("K18",$A:$A,0)+1,COLUMN(F$12),4)&amp;":"&amp;ADDRESS(MATCH("K19",$A:$A,0)-1,COLUMN(F$12),4)))</f>
        <v/>
      </c>
      <c r="G134" s="940">
        <f>SUM(INDIRECT(ADDRESS(MATCH("K18",$A:$A,0)+1,COLUMN(G$12),4)&amp;":"&amp;ADDRESS(MATCH("K19",$A:$A,0)-1,COLUMN(G$12),4)))</f>
        <v/>
      </c>
      <c r="H134" s="940">
        <f>SUM(INDIRECT(ADDRESS(MATCH("K18",$A:$A,0)+1,COLUMN(H$12),4)&amp;":"&amp;ADDRESS(MATCH("K19",$A:$A,0)-1,COLUMN(H$12),4)))</f>
        <v/>
      </c>
      <c r="I134" s="928" t="n"/>
      <c r="N134" s="105">
        <f>B134</f>
        <v/>
      </c>
      <c r="O134" s="106">
        <f>C134*BS!$B$9</f>
        <v/>
      </c>
      <c r="P134" s="106">
        <f>D134*BS!$B$9</f>
        <v/>
      </c>
      <c r="Q134" s="106">
        <f>E134*BS!$B$9</f>
        <v/>
      </c>
      <c r="R134" s="106">
        <f>F134*BS!$B$9</f>
        <v/>
      </c>
      <c r="S134" s="106">
        <f>G134*BS!$B$9</f>
        <v/>
      </c>
      <c r="T134" s="106">
        <f>H134*BS!$B$9</f>
        <v/>
      </c>
      <c r="U134" s="107" t="n"/>
      <c r="V134" s="927" t="n"/>
      <c r="W134" s="927" t="n"/>
    </row>
    <row r="135" customFormat="1" s="79">
      <c r="A135" s="618" t="inlineStr">
        <is>
          <t>K20</t>
        </is>
      </c>
      <c r="B135" s="96" t="inlineStr">
        <is>
          <t>Other intangible assets</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I132</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Computer software Amortisation and impairment losses: Carrying amount as at 31 December 2022</t>
        </is>
      </c>
      <c r="C136" s="939" t="n"/>
      <c r="D136" s="939" t="n"/>
      <c r="E136" s="939" t="n"/>
      <c r="F136" s="939" t="n"/>
      <c r="G136" s="939" t="n">
        <v>0</v>
      </c>
      <c r="H136" s="939" t="n">
        <v>346</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Computer software Amortisation and impairment losses: Carrying amount as at 31 December 2022</t>
        </is>
      </c>
      <c r="C137" s="939" t="n"/>
      <c r="D137" s="939" t="n"/>
      <c r="E137" s="939" t="n"/>
      <c r="F137" s="939" t="n"/>
      <c r="G137" s="939" t="n">
        <v>0</v>
      </c>
      <c r="H137" s="939" t="n">
        <v>346</v>
      </c>
      <c r="I137" s="928" t="n"/>
      <c r="N137" s="105">
        <f>B137</f>
        <v/>
      </c>
      <c r="O137" s="106" t="inlineStr"/>
      <c r="P137" s="106" t="inlineStr"/>
      <c r="Q137" s="106" t="inlineStr"/>
      <c r="R137" s="106" t="inlineStr"/>
      <c r="S137" s="106">
        <f>G137*BS!$B$9</f>
        <v/>
      </c>
      <c r="T137" s="106">
        <f>H137*BS!$B$9</f>
        <v/>
      </c>
      <c r="U137" s="107">
        <f>I134</f>
        <v/>
      </c>
      <c r="V137" s="927" t="n"/>
      <c r="W137" s="927" t="n"/>
    </row>
    <row r="138" customFormat="1" s="79">
      <c r="A138" s="618" t="n"/>
      <c r="B138" s="102" t="n"/>
      <c r="C138" s="939" t="n"/>
      <c r="D138" s="939" t="n"/>
      <c r="E138" s="939" t="n"/>
      <c r="F138" s="939" t="n"/>
      <c r="G138" s="939" t="n"/>
      <c r="H138" s="939" t="n"/>
      <c r="I138" s="928" t="n"/>
      <c r="N138" s="105" t="inlineStr"/>
      <c r="O138" s="106" t="inlineStr"/>
      <c r="P138" s="106" t="inlineStr"/>
      <c r="Q138" s="106" t="inlineStr"/>
      <c r="R138" s="106" t="inlineStr"/>
      <c r="S138" s="106" t="inlineStr"/>
      <c r="T138" s="106" t="inlineStr"/>
      <c r="U138" s="107">
        <f>I135</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I136</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I137</f>
        <v/>
      </c>
      <c r="V140" s="927" t="n"/>
      <c r="W140" s="927" t="n"/>
    </row>
    <row r="141" customFormat="1" s="79">
      <c r="A141" s="618" t="n"/>
      <c r="B141" s="102" t="n"/>
      <c r="C141" s="103" t="n"/>
      <c r="D141" s="103" t="n"/>
      <c r="E141" s="103" t="n"/>
      <c r="F141" s="103" t="n"/>
      <c r="G141" s="103" t="n"/>
      <c r="H141" s="103" t="n"/>
      <c r="I141" s="928" t="n"/>
      <c r="N141" s="105" t="inlineStr"/>
      <c r="O141" s="106" t="inlineStr"/>
      <c r="P141" s="106" t="inlineStr"/>
      <c r="Q141" s="106" t="inlineStr"/>
      <c r="R141" s="106" t="inlineStr"/>
      <c r="S141" s="106" t="inlineStr"/>
      <c r="T141" s="106" t="inlineStr"/>
      <c r="U141" s="107">
        <f>I138</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I139</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t="n"/>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Deferred tax assets</t>
        </is>
      </c>
      <c r="C164" s="103" t="n"/>
      <c r="D164" s="103" t="n"/>
      <c r="E164" s="103" t="n"/>
      <c r="F164" s="103" t="n"/>
      <c r="G164" s="103" t="n">
        <v>15368</v>
      </c>
      <c r="H164" s="103" t="n">
        <v>15649</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Right-of-use assets</t>
        </is>
      </c>
      <c r="C168" s="939" t="n"/>
      <c r="D168" s="939" t="n"/>
      <c r="E168" s="939" t="n"/>
      <c r="F168" s="939" t="n"/>
      <c r="G168" s="939" t="n">
        <v>29244</v>
      </c>
      <c r="H168" s="939" t="n">
        <v>22969</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Other non-current asset *</t>
        </is>
      </c>
      <c r="C169" s="939" t="n"/>
      <c r="D169" s="939" t="n"/>
      <c r="E169" s="939" t="n"/>
      <c r="F169" s="939" t="n"/>
      <c r="G169" s="939" t="n">
        <v>95047</v>
      </c>
      <c r="H169" s="939" t="n">
        <v>-39263</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As at31 December 2022  None Current loans and borrowings nan</t>
        </is>
      </c>
      <c r="C16" s="939" t="n"/>
      <c r="D16" s="939" t="n"/>
      <c r="E16" s="939" t="n"/>
      <c r="F16" s="939" t="n"/>
      <c r="G16" s="939" t="n">
        <v>0</v>
      </c>
      <c r="H16" s="939" t="n">
        <v>65418</v>
      </c>
      <c r="I16" s="928" t="n"/>
      <c r="J16" s="180" t="n"/>
      <c r="N16" s="969">
        <f>B16</f>
        <v/>
      </c>
      <c r="O16" s="192" t="inlineStr"/>
      <c r="P16" s="192" t="inlineStr"/>
      <c r="Q16" s="192" t="inlineStr"/>
      <c r="R16" s="192" t="inlineStr"/>
      <c r="S16" s="192">
        <f>G16*BS!$B$9</f>
        <v/>
      </c>
      <c r="T16" s="192">
        <f>H16*BS!$B$9</f>
        <v/>
      </c>
      <c r="U16" s="193">
        <f>I16</f>
        <v/>
      </c>
    </row>
    <row r="17">
      <c r="B17" s="102" t="inlineStr">
        <is>
          <t>December None Current loans and borrowings nan</t>
        </is>
      </c>
      <c r="C17" s="939" t="n"/>
      <c r="D17" s="939" t="n"/>
      <c r="E17" s="939" t="n"/>
      <c r="F17" s="939" t="n"/>
      <c r="G17" s="939" t="n">
        <v>54969</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As at 31 December  Current Bank loans unsecured AUD 0.9% to 4.2% (1)</t>
        </is>
      </c>
      <c r="C18" s="939" t="n"/>
      <c r="D18" s="939" t="n"/>
      <c r="E18" s="939" t="n"/>
      <c r="F18" s="939" t="n"/>
      <c r="G18" s="939" t="n">
        <v>0</v>
      </c>
      <c r="H18" s="939" t="n">
        <v>37900</v>
      </c>
      <c r="I18" s="928" t="n"/>
      <c r="J18" s="180" t="n"/>
      <c r="N18" s="969">
        <f>B18</f>
        <v/>
      </c>
      <c r="O18" s="192" t="inlineStr"/>
      <c r="P18" s="192" t="inlineStr"/>
      <c r="Q18" s="192" t="inlineStr"/>
      <c r="R18" s="192" t="inlineStr"/>
      <c r="S18" s="192">
        <f>G18*BS!$B$9</f>
        <v/>
      </c>
      <c r="T18" s="192">
        <f>H18*BS!$B$9</f>
        <v/>
      </c>
      <c r="U18" s="193">
        <f>I18</f>
        <v/>
      </c>
    </row>
    <row r="19">
      <c r="B19" s="102" t="inlineStr">
        <is>
          <t>As at 31 December  Current Bank loans NZD 2.1% to 5.6% (1)</t>
        </is>
      </c>
      <c r="C19" s="103" t="n"/>
      <c r="D19" s="103" t="n"/>
      <c r="E19" s="103" t="n"/>
      <c r="F19" s="103" t="n"/>
      <c r="G19" s="103" t="n">
        <v>0</v>
      </c>
      <c r="H19" s="103" t="n">
        <v>15518</v>
      </c>
      <c r="I19" s="928" t="n"/>
      <c r="J19" s="180" t="n"/>
      <c r="N19" s="969">
        <f>B19</f>
        <v/>
      </c>
      <c r="O19" s="192" t="inlineStr"/>
      <c r="P19" s="192" t="inlineStr"/>
      <c r="Q19" s="192" t="inlineStr"/>
      <c r="R19" s="192" t="inlineStr"/>
      <c r="S19" s="192">
        <f>G19*BS!$B$9</f>
        <v/>
      </c>
      <c r="T19" s="192">
        <f>H19*BS!$B$9</f>
        <v/>
      </c>
      <c r="U19" s="193">
        <f>I19</f>
        <v/>
      </c>
    </row>
    <row r="20">
      <c r="B20" s="102" t="inlineStr">
        <is>
          <t>December  Current Bank loans unsecured AUD 0.9% to 4.2% (1)</t>
        </is>
      </c>
      <c r="C20" s="939" t="n"/>
      <c r="D20" s="939" t="n"/>
      <c r="E20" s="939" t="n"/>
      <c r="F20" s="939" t="n"/>
      <c r="G20" s="939" t="n">
        <v>27800</v>
      </c>
      <c r="H20" s="939" t="n">
        <v>0</v>
      </c>
      <c r="I20" s="928" t="n"/>
      <c r="J20" s="180" t="n"/>
      <c r="N20" s="969">
        <f>B20</f>
        <v/>
      </c>
      <c r="O20" s="192" t="inlineStr"/>
      <c r="P20" s="192" t="inlineStr"/>
      <c r="Q20" s="192" t="inlineStr"/>
      <c r="R20" s="192" t="inlineStr"/>
      <c r="S20" s="192">
        <f>G20*BS!$B$9</f>
        <v/>
      </c>
      <c r="T20" s="192">
        <f>H20*BS!$B$9</f>
        <v/>
      </c>
      <c r="U20" s="193">
        <f>I20</f>
        <v/>
      </c>
    </row>
    <row r="21">
      <c r="B21" s="102" t="inlineStr">
        <is>
          <t>December  Current Bank loans NZD 2.1% to 5.6% (1)</t>
        </is>
      </c>
      <c r="C21" s="939" t="n"/>
      <c r="D21" s="939" t="n"/>
      <c r="E21" s="939" t="n"/>
      <c r="F21" s="939" t="n"/>
      <c r="G21" s="939" t="n">
        <v>15169</v>
      </c>
      <c r="H21" s="939" t="n">
        <v>0</v>
      </c>
      <c r="I21" s="928" t="n"/>
      <c r="J21" s="180" t="n"/>
      <c r="N21" s="969">
        <f>B21</f>
        <v/>
      </c>
      <c r="O21" s="192" t="inlineStr"/>
      <c r="P21" s="192" t="inlineStr"/>
      <c r="Q21" s="192" t="inlineStr"/>
      <c r="R21" s="192" t="inlineStr"/>
      <c r="S21" s="192">
        <f>G21*BS!$B$9</f>
        <v/>
      </c>
      <c r="T21" s="192">
        <f>H21*BS!$B$9</f>
        <v/>
      </c>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Asat31 December  None Trade creditors</t>
        </is>
      </c>
      <c r="C58" s="939" t="n"/>
      <c r="D58" s="939" t="n"/>
      <c r="E58" s="939" t="n"/>
      <c r="F58" s="939" t="n"/>
      <c r="G58" s="939" t="n">
        <v>79697</v>
      </c>
      <c r="H58" s="939" t="n">
        <v>75810</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Asat31 December  None Accrued expenses</t>
        </is>
      </c>
      <c r="C70" s="939" t="n"/>
      <c r="D70" s="939" t="n"/>
      <c r="E70" s="939" t="n"/>
      <c r="F70" s="939" t="n"/>
      <c r="G70" s="939" t="n">
        <v>2782</v>
      </c>
      <c r="H70" s="939" t="n">
        <v>762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2289</v>
      </c>
      <c r="H84" s="103" t="n">
        <v>1529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December  Current Other entitlements</t>
        </is>
      </c>
      <c r="G88" t="n">
        <v>0</v>
      </c>
      <c r="H88" t="n">
        <v>1729</v>
      </c>
      <c r="N88">
        <f>B88</f>
        <v/>
      </c>
      <c r="O88" t="inlineStr"/>
      <c r="P88" t="inlineStr"/>
      <c r="Q88" t="inlineStr"/>
      <c r="R88" t="inlineStr"/>
      <c r="S88">
        <f>G88*BS!$B$9</f>
        <v/>
      </c>
      <c r="T88">
        <f>H88*BS!$B$9</f>
        <v/>
      </c>
    </row>
    <row r="89">
      <c r="B89" t="inlineStr">
        <is>
          <t>Asat31 December  Current Other entitlements</t>
        </is>
      </c>
      <c r="G89" t="n">
        <v>1707</v>
      </c>
      <c r="H89" t="n">
        <v>0</v>
      </c>
      <c r="N89">
        <f>B89</f>
        <v/>
      </c>
      <c r="O89" t="inlineStr"/>
      <c r="P89" t="inlineStr"/>
      <c r="Q89" t="inlineStr"/>
      <c r="R89" t="inlineStr"/>
      <c r="S89">
        <f>G89*BS!$B$9</f>
        <v/>
      </c>
      <c r="T89">
        <f>H89*BS!$B$9</f>
        <v/>
      </c>
    </row>
    <row r="90">
      <c r="B90" t="inlineStr">
        <is>
          <t>Restruct- uring Current Balance at 1 January 2022</t>
        </is>
      </c>
      <c r="G90" t="n">
        <v>0</v>
      </c>
      <c r="H90" t="n">
        <v>84</v>
      </c>
      <c r="N90">
        <f>B90</f>
        <v/>
      </c>
      <c r="O90" t="inlineStr"/>
      <c r="P90" t="inlineStr"/>
      <c r="Q90" t="inlineStr"/>
      <c r="R90" t="inlineStr"/>
      <c r="S90">
        <f>G90*BS!$B$9</f>
        <v/>
      </c>
      <c r="T90">
        <f>H90*BS!$B$9</f>
        <v/>
      </c>
    </row>
    <row r="91">
      <c r="B91" t="inlineStr">
        <is>
          <t>Restruct- uring Current Provided during the year</t>
        </is>
      </c>
      <c r="G91" t="n">
        <v>0</v>
      </c>
      <c r="H91" t="n">
        <v>113</v>
      </c>
      <c r="N91">
        <f>B91</f>
        <v/>
      </c>
      <c r="O91" t="inlineStr"/>
      <c r="P91" t="inlineStr"/>
      <c r="Q91" t="inlineStr"/>
      <c r="R91" t="inlineStr"/>
      <c r="S91">
        <f>G91*BS!$B$9</f>
        <v/>
      </c>
      <c r="T91">
        <f>H91*BS!$B$9</f>
        <v/>
      </c>
    </row>
    <row r="92">
      <c r="B92" t="inlineStr">
        <is>
          <t>Restruct- uring Current Paid during the year</t>
        </is>
      </c>
      <c r="G92" t="n">
        <v>0</v>
      </c>
      <c r="H92" t="n">
        <v>-396</v>
      </c>
      <c r="N92">
        <f>B92</f>
        <v/>
      </c>
      <c r="O92" t="inlineStr"/>
      <c r="P92" t="inlineStr"/>
      <c r="Q92" t="inlineStr"/>
      <c r="R92" t="inlineStr"/>
      <c r="S92">
        <f>G92*BS!$B$9</f>
        <v/>
      </c>
      <c r="T92">
        <f>H92*BS!$B$9</f>
        <v/>
      </c>
    </row>
    <row r="93" ht="15.75" customHeight="1" s="340">
      <c r="B93" t="inlineStr">
        <is>
          <t>Restruct- uring Current Balance at 31 2022</t>
        </is>
      </c>
      <c r="G93" t="n">
        <v>0</v>
      </c>
      <c r="H93" t="n">
        <v>70</v>
      </c>
      <c r="N93">
        <f>B93</f>
        <v/>
      </c>
      <c r="O93" t="inlineStr"/>
      <c r="P93" t="inlineStr"/>
      <c r="Q93" t="inlineStr"/>
      <c r="R93" t="inlineStr"/>
      <c r="S93">
        <f>G93*BS!$B$9</f>
        <v/>
      </c>
      <c r="T93">
        <f>H93*BS!$B$9</f>
        <v/>
      </c>
    </row>
    <row r="94">
      <c r="B94" t="inlineStr">
        <is>
          <t>Restruct- uring Current Balance at 1 January 2021</t>
        </is>
      </c>
      <c r="G94" t="n">
        <v>0</v>
      </c>
      <c r="H94" t="n">
        <v>0</v>
      </c>
      <c r="N94">
        <f>B94</f>
        <v/>
      </c>
      <c r="O94" t="inlineStr"/>
      <c r="P94" t="inlineStr"/>
      <c r="Q94" t="inlineStr"/>
      <c r="R94" t="inlineStr"/>
      <c r="S94">
        <f>G94*BS!$B$9</f>
        <v/>
      </c>
      <c r="T94">
        <f>H94*BS!$B$9</f>
        <v/>
      </c>
    </row>
    <row r="95">
      <c r="B95" t="inlineStr">
        <is>
          <t>Restruct- uring Current Transfers</t>
        </is>
      </c>
      <c r="G95" t="n">
        <v>0</v>
      </c>
      <c r="H95" t="n">
        <v>367</v>
      </c>
      <c r="N95">
        <f>B95</f>
        <v/>
      </c>
      <c r="O95" t="inlineStr"/>
      <c r="P95" t="inlineStr"/>
      <c r="Q95" t="inlineStr"/>
      <c r="R95" t="inlineStr"/>
      <c r="S95">
        <f>G95*BS!$B$9</f>
        <v/>
      </c>
      <c r="T95">
        <f>H95*BS!$B$9</f>
        <v/>
      </c>
    </row>
    <row r="96">
      <c r="B96" t="inlineStr">
        <is>
          <t>Restruct- uring Current Balance at 31 December 2021</t>
        </is>
      </c>
      <c r="G96" t="n">
        <v>84</v>
      </c>
      <c r="H96" t="n">
        <v>0</v>
      </c>
      <c r="N96">
        <f>B96</f>
        <v/>
      </c>
      <c r="O96" t="inlineStr"/>
      <c r="P96" t="inlineStr"/>
      <c r="Q96" t="inlineStr"/>
      <c r="R96" t="inlineStr"/>
      <c r="S96">
        <f>G96*BS!$B$9</f>
        <v/>
      </c>
      <c r="T96">
        <f>H96*BS!$B$9</f>
        <v/>
      </c>
    </row>
    <row r="97">
      <c r="B97" t="inlineStr">
        <is>
          <t>Warranty Current Balance at 1 January 2022</t>
        </is>
      </c>
      <c r="G97" t="n">
        <v>0</v>
      </c>
      <c r="H97" t="n">
        <v>199</v>
      </c>
      <c r="N97">
        <f>B97</f>
        <v/>
      </c>
      <c r="O97" t="inlineStr"/>
      <c r="P97" t="inlineStr"/>
      <c r="Q97" t="inlineStr"/>
      <c r="R97" t="inlineStr"/>
      <c r="S97">
        <f>G97*BS!$B$9</f>
        <v/>
      </c>
      <c r="T97">
        <f>H97*BS!$B$9</f>
        <v/>
      </c>
    </row>
    <row r="98">
      <c r="B98" t="inlineStr">
        <is>
          <t>Warranty Current Provided during the year</t>
        </is>
      </c>
      <c r="G98" t="n">
        <v>0</v>
      </c>
      <c r="H98" t="n">
        <v>0</v>
      </c>
      <c r="N98">
        <f>B98</f>
        <v/>
      </c>
      <c r="O98" t="inlineStr"/>
      <c r="P98" t="inlineStr"/>
      <c r="Q98" t="inlineStr"/>
      <c r="R98" t="inlineStr"/>
      <c r="S98">
        <f>G98*BS!$B$9</f>
        <v/>
      </c>
      <c r="T98">
        <f>H98*BS!$B$9</f>
        <v/>
      </c>
    </row>
    <row r="99" customFormat="1" s="194">
      <c r="B99" t="inlineStr">
        <is>
          <t>Warranty Current Paid during the year</t>
        </is>
      </c>
      <c r="G99" t="n">
        <v>0</v>
      </c>
      <c r="H99" t="n">
        <v>-59</v>
      </c>
      <c r="N99">
        <f>B99</f>
        <v/>
      </c>
      <c r="O99" t="inlineStr"/>
      <c r="P99" t="inlineStr"/>
      <c r="Q99" t="inlineStr"/>
      <c r="R99" t="inlineStr"/>
      <c r="S99">
        <f>G99*BS!$B$9</f>
        <v/>
      </c>
      <c r="T99">
        <f>H99*BS!$B$9</f>
        <v/>
      </c>
    </row>
    <row r="100">
      <c r="B100" t="inlineStr">
        <is>
          <t>Warranty Current Balance at 31 2022</t>
        </is>
      </c>
      <c r="G100" t="n">
        <v>0</v>
      </c>
      <c r="H100" t="n">
        <v>193</v>
      </c>
      <c r="N100">
        <f>B100</f>
        <v/>
      </c>
      <c r="O100" t="inlineStr"/>
      <c r="P100" t="inlineStr"/>
      <c r="Q100" t="inlineStr"/>
      <c r="R100" t="inlineStr"/>
      <c r="S100">
        <f>G100*BS!$B$9</f>
        <v/>
      </c>
      <c r="T100">
        <f>H100*BS!$B$9</f>
        <v/>
      </c>
    </row>
    <row r="101">
      <c r="B101" t="inlineStr">
        <is>
          <t>Warranty Current Balance at 1 January 2021</t>
        </is>
      </c>
      <c r="G101" t="n">
        <v>625</v>
      </c>
      <c r="H101" t="n">
        <v>0</v>
      </c>
      <c r="N101">
        <f>B101</f>
        <v/>
      </c>
      <c r="O101" t="inlineStr"/>
      <c r="P101" t="inlineStr"/>
      <c r="Q101" t="inlineStr"/>
      <c r="R101" t="inlineStr"/>
      <c r="S101">
        <f>G101*BS!$B$9</f>
        <v/>
      </c>
      <c r="T101">
        <f>H101*BS!$B$9</f>
        <v/>
      </c>
    </row>
    <row r="102">
      <c r="B102" t="inlineStr">
        <is>
          <t>Warranty Current Transfers</t>
        </is>
      </c>
      <c r="G102" t="n">
        <v>0</v>
      </c>
      <c r="H102" t="n">
        <v>-367</v>
      </c>
      <c r="N102">
        <f>B102</f>
        <v/>
      </c>
      <c r="O102" t="inlineStr"/>
      <c r="P102" t="inlineStr"/>
      <c r="Q102" t="inlineStr"/>
      <c r="R102" t="inlineStr"/>
      <c r="S102">
        <f>G102*BS!$B$9</f>
        <v/>
      </c>
      <c r="T102">
        <f>H102*BS!$B$9</f>
        <v/>
      </c>
    </row>
    <row r="103">
      <c r="B103" s="102" t="inlineStr">
        <is>
          <t>Warranty Current Balance at 31 December 2021</t>
        </is>
      </c>
      <c r="C103" s="939" t="n"/>
      <c r="D103" s="939" t="n"/>
      <c r="E103" s="939" t="n"/>
      <c r="F103" s="939" t="n"/>
      <c r="G103" s="939" t="n">
        <v>199</v>
      </c>
      <c r="H103" s="939" t="n">
        <v>0</v>
      </c>
      <c r="I103" s="975" t="n"/>
      <c r="J103" s="180" t="n"/>
      <c r="N103" s="976">
        <f>B103</f>
        <v/>
      </c>
      <c r="O103" s="192" t="inlineStr"/>
      <c r="P103" s="192" t="inlineStr"/>
      <c r="Q103" s="192" t="inlineStr"/>
      <c r="R103" s="192" t="inlineStr"/>
      <c r="S103" s="192">
        <f>G103*BS!$B$9</f>
        <v/>
      </c>
      <c r="T103" s="192">
        <f>H103*BS!$B$9</f>
        <v/>
      </c>
      <c r="U103" s="193">
        <f>I88</f>
        <v/>
      </c>
    </row>
    <row r="104">
      <c r="B104" s="102" t="inlineStr">
        <is>
          <t>Other Current Balance at 1 January 2022</t>
        </is>
      </c>
      <c r="C104" s="939" t="n"/>
      <c r="D104" s="939" t="n"/>
      <c r="E104" s="939" t="n"/>
      <c r="F104" s="939" t="n"/>
      <c r="G104" s="939" t="n">
        <v>0</v>
      </c>
      <c r="H104" s="939" t="n">
        <v>1000</v>
      </c>
      <c r="I104" s="975" t="n"/>
      <c r="J104" s="180" t="n"/>
      <c r="N104" s="976">
        <f>B104</f>
        <v/>
      </c>
      <c r="O104" s="192" t="inlineStr"/>
      <c r="P104" s="192" t="inlineStr"/>
      <c r="Q104" s="192" t="inlineStr"/>
      <c r="R104" s="192" t="inlineStr"/>
      <c r="S104" s="192">
        <f>G104*BS!$B$9</f>
        <v/>
      </c>
      <c r="T104" s="192">
        <f>H104*BS!$B$9</f>
        <v/>
      </c>
      <c r="U104" s="193">
        <f>I89</f>
        <v/>
      </c>
    </row>
    <row r="105">
      <c r="B105" s="211" t="inlineStr">
        <is>
          <t>Other Current Provided during the year</t>
        </is>
      </c>
      <c r="C105" s="939" t="n"/>
      <c r="D105" s="939" t="n"/>
      <c r="E105" s="939" t="n"/>
      <c r="F105" s="939" t="n"/>
      <c r="G105" s="939" t="n">
        <v>0</v>
      </c>
      <c r="H105" s="939" t="n">
        <v>0</v>
      </c>
      <c r="I105" s="975" t="n"/>
      <c r="J105" s="180" t="n"/>
      <c r="N105" s="976">
        <f>B105</f>
        <v/>
      </c>
      <c r="O105" s="192" t="inlineStr"/>
      <c r="P105" s="192" t="inlineStr"/>
      <c r="Q105" s="192" t="inlineStr"/>
      <c r="R105" s="192" t="inlineStr"/>
      <c r="S105" s="192">
        <f>G105*BS!$B$9</f>
        <v/>
      </c>
      <c r="T105" s="192">
        <f>H105*BS!$B$9</f>
        <v/>
      </c>
      <c r="U105" s="193">
        <f>I90</f>
        <v/>
      </c>
    </row>
    <row r="106">
      <c r="B106" s="211" t="inlineStr">
        <is>
          <t>Other Current Paid during the year</t>
        </is>
      </c>
      <c r="C106" s="103" t="n"/>
      <c r="D106" s="103" t="n"/>
      <c r="E106" s="103" t="n"/>
      <c r="F106" s="103" t="n"/>
      <c r="G106" s="103" t="n">
        <v>0</v>
      </c>
      <c r="H106" s="103" t="n">
        <v>0</v>
      </c>
      <c r="I106" s="979" t="n"/>
      <c r="J106" s="180" t="n"/>
      <c r="N106" s="976">
        <f>B106</f>
        <v/>
      </c>
      <c r="O106" s="192" t="inlineStr"/>
      <c r="P106" s="192" t="inlineStr"/>
      <c r="Q106" s="192" t="inlineStr"/>
      <c r="R106" s="192" t="inlineStr"/>
      <c r="S106" s="192">
        <f>G106*BS!$B$9</f>
        <v/>
      </c>
      <c r="T106" s="192">
        <f>H106*BS!$B$9</f>
        <v/>
      </c>
      <c r="U106" s="193">
        <f>I91</f>
        <v/>
      </c>
    </row>
    <row r="107">
      <c r="B107" s="211" t="inlineStr">
        <is>
          <t>Other Current Balance at 31 2022</t>
        </is>
      </c>
      <c r="C107" s="939" t="n"/>
      <c r="D107" s="939" t="n"/>
      <c r="E107" s="939" t="n"/>
      <c r="F107" s="939" t="n"/>
      <c r="G107" s="939" t="n">
        <v>0</v>
      </c>
      <c r="H107" s="939" t="n">
        <v>1400</v>
      </c>
      <c r="I107" s="980" t="n"/>
      <c r="J107" s="180" t="n"/>
      <c r="N107" s="976">
        <f>B107</f>
        <v/>
      </c>
      <c r="O107" s="192" t="inlineStr"/>
      <c r="P107" s="192" t="inlineStr"/>
      <c r="Q107" s="192" t="inlineStr"/>
      <c r="R107" s="192" t="inlineStr"/>
      <c r="S107" s="192">
        <f>G107*BS!$B$9</f>
        <v/>
      </c>
      <c r="T107" s="192">
        <f>H107*BS!$B$9</f>
        <v/>
      </c>
      <c r="U107" s="193">
        <f>I92</f>
        <v/>
      </c>
    </row>
    <row r="108">
      <c r="B108" s="208" t="inlineStr">
        <is>
          <t>Other Current Balance at 1 January 2021</t>
        </is>
      </c>
      <c r="C108" s="939" t="n"/>
      <c r="D108" s="939" t="n"/>
      <c r="E108" s="939" t="n"/>
      <c r="F108" s="939" t="n"/>
      <c r="G108" s="939" t="n">
        <v>1000</v>
      </c>
      <c r="H108" s="939" t="n">
        <v>0</v>
      </c>
      <c r="I108" s="981" t="n"/>
      <c r="J108" s="180" t="n"/>
      <c r="N108" s="976">
        <f>B108</f>
        <v/>
      </c>
      <c r="O108" s="192" t="inlineStr"/>
      <c r="P108" s="192" t="inlineStr"/>
      <c r="Q108" s="192" t="inlineStr"/>
      <c r="R108" s="192" t="inlineStr"/>
      <c r="S108" s="192">
        <f>G108*BS!$B$9</f>
        <v/>
      </c>
      <c r="T108" s="192">
        <f>H108*BS!$B$9</f>
        <v/>
      </c>
      <c r="U108" s="193">
        <f>I93</f>
        <v/>
      </c>
    </row>
    <row r="109">
      <c r="B109" s="211" t="inlineStr">
        <is>
          <t>Other Current Transfers</t>
        </is>
      </c>
      <c r="C109" s="939" t="n"/>
      <c r="D109" s="939" t="n"/>
      <c r="E109" s="939" t="n"/>
      <c r="F109" s="939" t="n"/>
      <c r="G109" s="939" t="n">
        <v>0</v>
      </c>
      <c r="H109" s="939" t="n">
        <v>0</v>
      </c>
      <c r="I109" s="981" t="n"/>
      <c r="J109" s="180" t="n"/>
      <c r="N109" s="976">
        <f>B109</f>
        <v/>
      </c>
      <c r="O109" s="192" t="inlineStr"/>
      <c r="P109" s="192" t="inlineStr"/>
      <c r="Q109" s="192" t="inlineStr"/>
      <c r="R109" s="192" t="inlineStr"/>
      <c r="S109" s="192">
        <f>G109*BS!$B$9</f>
        <v/>
      </c>
      <c r="T109" s="192">
        <f>H109*BS!$B$9</f>
        <v/>
      </c>
      <c r="U109" s="193">
        <f>I94</f>
        <v/>
      </c>
    </row>
    <row r="110">
      <c r="B110" s="211" t="inlineStr">
        <is>
          <t>Other Current Balance at 31 December 2021</t>
        </is>
      </c>
      <c r="C110" s="939" t="n"/>
      <c r="D110" s="939" t="n"/>
      <c r="E110" s="939" t="n"/>
      <c r="F110" s="939" t="n"/>
      <c r="G110" s="939" t="n">
        <v>1000</v>
      </c>
      <c r="H110" s="939" t="n">
        <v>0</v>
      </c>
      <c r="I110" s="981" t="n"/>
      <c r="J110" s="180" t="n"/>
      <c r="N110" s="976">
        <f>B110</f>
        <v/>
      </c>
      <c r="O110" s="192" t="inlineStr"/>
      <c r="P110" s="192" t="inlineStr"/>
      <c r="Q110" s="192" t="inlineStr"/>
      <c r="R110" s="192" t="inlineStr"/>
      <c r="S110" s="192">
        <f>G110*BS!$B$9</f>
        <v/>
      </c>
      <c r="T110" s="192">
        <f>H110*BS!$B$9</f>
        <v/>
      </c>
      <c r="U110" s="193">
        <f>I95</f>
        <v/>
      </c>
    </row>
    <row r="111">
      <c r="B111" s="211" t="inlineStr">
        <is>
          <t>Other current liabilities *</t>
        </is>
      </c>
      <c r="C111" s="939" t="n"/>
      <c r="D111" s="939" t="n"/>
      <c r="E111" s="939" t="n"/>
      <c r="F111" s="939" t="n"/>
      <c r="G111" s="939" t="n">
        <v>-8154</v>
      </c>
      <c r="H111" s="939" t="n">
        <v>-25486</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inlineStr">
        <is>
          <t>Lease liabilities</t>
        </is>
      </c>
      <c r="C118" s="103" t="n"/>
      <c r="D118" s="103" t="n"/>
      <c r="E118" s="103" t="n"/>
      <c r="F118" s="103" t="n"/>
      <c r="G118" s="103" t="n">
        <v>22532</v>
      </c>
      <c r="H118" s="103" t="n">
        <v>17695</v>
      </c>
      <c r="I118" s="210" t="n"/>
      <c r="J118" s="180" t="n"/>
      <c r="N118" s="985">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f>SUM(INDIRECT(ADDRESS(MATCH("K16",$A:$A,0)+1,COLUMN(G$13),4)&amp;":"&amp;ADDRESS(MATCH("K16T",$A:$A,0)-1,COLUMN(G$13),4)))</f>
        <v/>
      </c>
      <c r="H120" s="954">
        <f>SUM(INDIRECT(ADDRESS(MATCH("K16",$A:$A,0)+1,COLUMN(H$13),4)&amp;":"&amp;ADDRESS(MATCH("K16T",$A:$A,0)-1,COLUMN(H$13),4)))</f>
        <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f>SUM(INDIRECT(ADDRESS(MATCH("K17",$A:$A,0)+1,COLUMN(G$13),4)&amp;":"&amp;ADDRESS(MATCH("K17T",$A:$A,0)-1,COLUMN(G$13),4)))</f>
        <v/>
      </c>
      <c r="H124" s="954">
        <f>SUM(INDIRECT(ADDRESS(MATCH("K17",$A:$A,0)+1,COLUMN(H$13),4)&amp;":"&amp;ADDRESS(MATCH("K17T",$A:$A,0)-1,COLUMN(H$13),4)))</f>
        <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f>SUM(INDIRECT(ADDRESS(MATCH("K18",$A:$A,0)+1,COLUMN(G$13),4)&amp;":"&amp;ADDRESS(MATCH("K18T",$A:$A,0)-1,COLUMN(G$13),4)))</f>
        <v/>
      </c>
      <c r="H128" s="954">
        <f>SUM(INDIRECT(ADDRESS(MATCH("K18",$A:$A,0)+1,COLUMN(H$13),4)&amp;":"&amp;ADDRESS(MATCH("K18T",$A:$A,0)-1,COLUMN(H$13),4)))</f>
        <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f>SUM(INDIRECT(ADDRESS(MATCH("K21",$A:$A,0)+1,COLUMN(G$13),4)&amp;":"&amp;ADDRESS(MATCH("K22",$A:$A,0)-1,COLUMN(G$13),4)))</f>
        <v/>
      </c>
      <c r="H142" s="954">
        <f>SUM(INDIRECT(ADDRESS(MATCH("K21",$A:$A,0)+1,COLUMN(H$13),4)&amp;":"&amp;ADDRESS(MATCH("K22",$A:$A,0)-1,COLUMN(H$13),4)))</f>
        <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f>SUM(INDIRECT(ADDRESS(MATCH("K23",$A:$A,0)+1,COLUMN(G$13),4)&amp;":"&amp;ADDRESS(MATCH("K24",$A:$A,0)-1,COLUMN(G$13),4)))</f>
        <v/>
      </c>
      <c r="H155" s="954">
        <f>SUM(INDIRECT(ADDRESS(MATCH("K23",$A:$A,0)+1,COLUMN(H$13),4)&amp;":"&amp;ADDRESS(MATCH("K24",$A:$A,0)-1,COLUMN(H$13),4)))</f>
        <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f>SUM(INDIRECT(ADDRESS(MATCH("K25",$A:$A,0)+1,COLUMN(G$13),4)&amp;":"&amp;ADDRESS(MATCH("K26",$A:$A,0)-1,COLUMN(G$13),4)))</f>
        <v/>
      </c>
      <c r="H168" s="954">
        <f>SUM(INDIRECT(ADDRESS(MATCH("K25",$A:$A,0)+1,COLUMN(H$13),4)&amp;":"&amp;ADDRESS(MATCH("K26",$A:$A,0)-1,COLUMN(H$13),4)))</f>
        <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inlineStr">
        <is>
          <t xml:space="preserve"> Issued capital Issued and paid-up share capital 2,107,142,649 ordinary shares URdener2U4H-240/42619</t>
        </is>
      </c>
      <c r="C171" s="103" t="n"/>
      <c r="D171" s="103" t="n"/>
      <c r="E171" s="103" t="n"/>
      <c r="F171" s="103" t="n"/>
      <c r="G171" s="103" t="n">
        <v>1871914</v>
      </c>
      <c r="H171" s="103" t="n">
        <v>1871914</v>
      </c>
      <c r="I171" s="979" t="n"/>
      <c r="J171" s="196" t="n"/>
      <c r="K171" s="197" t="n"/>
      <c r="L171" s="197" t="n"/>
      <c r="M171" s="197" t="n"/>
      <c r="N171" s="966">
        <f>B171</f>
        <v/>
      </c>
      <c r="O171" s="198" t="inlineStr"/>
      <c r="P171" s="198" t="inlineStr"/>
      <c r="Q171" s="198" t="inlineStr"/>
      <c r="R171" s="198" t="inlineStr"/>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f>SUM(INDIRECT(ADDRESS(MATCH("K29",$A:$A,0)+1,COLUMN(G$13),4)&amp;":"&amp;ADDRESS(MATCH("K30",$A:$A,0)-1,COLUMN(G$13),4)))</f>
        <v/>
      </c>
      <c r="H180" s="954">
        <f>SUM(INDIRECT(ADDRESS(MATCH("K29",$A:$A,0)+1,COLUMN(H$13),4)&amp;":"&amp;ADDRESS(MATCH("K30",$A:$A,0)-1,COLUMN(H$13),4)))</f>
        <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inlineStr">
        <is>
          <t>Reserves</t>
        </is>
      </c>
      <c r="C182" s="993" t="n"/>
      <c r="D182" s="993" t="n"/>
      <c r="E182" s="993" t="n"/>
      <c r="F182" s="993" t="n"/>
      <c r="G182" s="993" t="n">
        <v>5761</v>
      </c>
      <c r="H182" s="993" t="n">
        <v>5450</v>
      </c>
      <c r="I182" s="992" t="n"/>
      <c r="J182" s="180" t="n"/>
      <c r="N182" s="976">
        <f>B182</f>
        <v/>
      </c>
      <c r="O182" s="192" t="inlineStr"/>
      <c r="P182" s="192" t="inlineStr"/>
      <c r="Q182" s="192" t="inlineStr"/>
      <c r="R182" s="192" t="inlineStr"/>
      <c r="S182" s="192">
        <f>G182*BS!$B$9</f>
        <v/>
      </c>
      <c r="T182" s="192">
        <f>H182*BS!$B$9</f>
        <v/>
      </c>
      <c r="U182" s="193">
        <f>I167</f>
        <v/>
      </c>
    </row>
    <row r="183">
      <c r="A183" s="79" t="n"/>
      <c r="B183" s="102" t="inlineStr">
        <is>
          <t>Other Reserves *</t>
        </is>
      </c>
      <c r="C183" s="993" t="n"/>
      <c r="D183" s="993" t="n"/>
      <c r="E183" s="993" t="n"/>
      <c r="F183" s="993" t="n"/>
      <c r="G183" s="993" t="n">
        <v>0</v>
      </c>
      <c r="H183" s="993" t="n">
        <v>0</v>
      </c>
      <c r="I183" s="992" t="n"/>
      <c r="J183" s="180" t="n"/>
      <c r="N183" s="976">
        <f>B183</f>
        <v/>
      </c>
      <c r="O183" s="192" t="inlineStr"/>
      <c r="P183" s="192" t="inlineStr"/>
      <c r="Q183" s="192" t="inlineStr"/>
      <c r="R183" s="192" t="inlineStr"/>
      <c r="S183" s="192">
        <f>G183*BS!$B$9</f>
        <v/>
      </c>
      <c r="T183" s="192">
        <f>H183*BS!$B$9</f>
        <v/>
      </c>
      <c r="U183" s="193">
        <f>I168</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I169</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I170</f>
        <v/>
      </c>
    </row>
    <row r="186" ht="18.75" customFormat="1" customHeight="1" s="171">
      <c r="A186" s="79" t="n"/>
      <c r="B186" s="102" t="n"/>
      <c r="C186" s="103" t="n"/>
      <c r="D186" s="103" t="n"/>
      <c r="E186" s="103" t="n"/>
      <c r="F186" s="103" t="n"/>
      <c r="G186" s="103" t="n"/>
      <c r="H186" s="103" t="n"/>
      <c r="I186" s="992" t="n"/>
      <c r="J186" s="180" t="n"/>
      <c r="N186" s="976" t="inlineStr"/>
      <c r="O186" s="192" t="inlineStr"/>
      <c r="P186" s="192" t="inlineStr"/>
      <c r="Q186" s="192" t="inlineStr"/>
      <c r="R186" s="192" t="inlineStr"/>
      <c r="S186" s="192" t="inlineStr"/>
      <c r="T186" s="192" t="inlineStr"/>
      <c r="U186" s="193">
        <f>I171</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I172</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I173</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I174</f>
        <v/>
      </c>
    </row>
    <row r="190" ht="18.75" customFormat="1" customHeight="1" s="171">
      <c r="A190" s="79" t="n"/>
      <c r="B190" s="102" t="n"/>
      <c r="C190" s="993" t="n"/>
      <c r="D190" s="993" t="n"/>
      <c r="E190" s="993" t="n"/>
      <c r="F190" s="993" t="n"/>
      <c r="G190" s="993" t="n"/>
      <c r="H190" s="993" t="n"/>
      <c r="I190" s="986" t="n"/>
      <c r="J190" s="180" t="n"/>
      <c r="N190" s="976" t="inlineStr"/>
      <c r="O190" s="192" t="inlineStr"/>
      <c r="P190" s="192" t="inlineStr"/>
      <c r="Q190" s="192" t="inlineStr"/>
      <c r="R190" s="192" t="inlineStr"/>
      <c r="S190" s="192" t="inlineStr"/>
      <c r="T190" s="192" t="inlineStr"/>
      <c r="U190" s="193">
        <f>I175</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I176</f>
        <v/>
      </c>
    </row>
    <row r="192" ht="18.75" customFormat="1" customHeight="1" s="171">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f>SUM(INDIRECT(ADDRESS(MATCH("K31",$A:$A,0)+1,COLUMN(G$13),4)&amp;":"&amp;ADDRESS(MATCH("K32",$A:$A,0)-1,COLUMN(G$13),4)))</f>
        <v/>
      </c>
      <c r="H193" s="954">
        <f>SUM(INDIRECT(ADDRESS(MATCH("K31",$A:$A,0)+1,COLUMN(H$13),4)&amp;":"&amp;ADDRESS(MATCH("K32",$A:$A,0)-1,COLUMN(H$13),4)))</f>
        <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inlineStr">
        <is>
          <t>Accumulated losses</t>
        </is>
      </c>
      <c r="C196" s="103" t="n"/>
      <c r="D196" s="103" t="n"/>
      <c r="E196" s="103" t="n"/>
      <c r="F196" s="103" t="n"/>
      <c r="G196" s="103" t="n">
        <v>-1742610</v>
      </c>
      <c r="H196" s="103" t="n">
        <v>-1715016</v>
      </c>
      <c r="I196" s="998" t="n"/>
      <c r="J196" s="196" t="n"/>
      <c r="K196" s="197" t="n"/>
      <c r="L196" s="197" t="n"/>
      <c r="M196" s="197" t="n"/>
      <c r="N196" s="966">
        <f>B196</f>
        <v/>
      </c>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I185</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I186</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103" t="n"/>
      <c r="D202" s="103" t="n"/>
      <c r="E202" s="103" t="n"/>
      <c r="F202" s="103" t="n"/>
      <c r="G202" s="103" t="n"/>
      <c r="H202" s="103" t="n"/>
      <c r="I202" s="997" t="n"/>
      <c r="J202" s="180" t="n"/>
      <c r="K202" s="172" t="n"/>
      <c r="L202" s="172" t="n"/>
      <c r="M202" s="172" t="n"/>
      <c r="N202" s="973" t="inlineStr"/>
      <c r="O202" s="192" t="inlineStr"/>
      <c r="P202" s="192" t="inlineStr"/>
      <c r="Q202" s="192" t="inlineStr"/>
      <c r="R202" s="192" t="inlineStr"/>
      <c r="S202" s="192" t="inlineStr"/>
      <c r="T202" s="192" t="inlineStr"/>
      <c r="U202" s="193">
        <f>I187</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I188</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000"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I189</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I190</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I191</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I192</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I193</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I194</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inlineStr">
        <is>
          <t>K36</t>
        </is>
      </c>
      <c r="B210" s="96" t="inlineStr">
        <is>
          <t>Total</t>
        </is>
      </c>
      <c r="C210" s="954">
        <f>SUM(INDIRECT(ADDRESS(MATCH("K35",$A:$A,0)+1,COLUMN(C$13),4)&amp;":"&amp;ADDRESS(MATCH("K36",$A:$A,0)-1,COLUMN(C$13),4)))</f>
        <v/>
      </c>
      <c r="D210" s="954">
        <f>SUM(INDIRECT(ADDRESS(MATCH("K35",$A:$A,0)+1,COLUMN(D$13),4)&amp;":"&amp;ADDRESS(MATCH("K36",$A:$A,0)-1,COLUMN(D$13),4)))</f>
        <v/>
      </c>
      <c r="E210" s="954">
        <f>SUM(INDIRECT(ADDRESS(MATCH("K35",$A:$A,0)+1,COLUMN(E$13),4)&amp;":"&amp;ADDRESS(MATCH("K36",$A:$A,0)-1,COLUMN(E$13),4)))</f>
        <v/>
      </c>
      <c r="F210" s="954">
        <f>SUM(INDIRECT(ADDRESS(MATCH("K35",$A:$A,0)+1,COLUMN(F$13),4)&amp;":"&amp;ADDRESS(MATCH("K36",$A:$A,0)-1,COLUMN(F$13),4)))</f>
        <v/>
      </c>
      <c r="G210" s="954">
        <f>SUM(INDIRECT(ADDRESS(MATCH("K35",$A:$A,0)+1,COLUMN(G$13),4)&amp;":"&amp;ADDRESS(MATCH("K36",$A:$A,0)-1,COLUMN(G$13),4)))</f>
        <v/>
      </c>
      <c r="H210" s="954">
        <f>SUM(INDIRECT(ADDRESS(MATCH("K35",$A:$A,0)+1,COLUMN(H$13),4)&amp;":"&amp;ADDRESS(MATCH("K36",$A:$A,0)-1,COLUMN(H$13),4)))</f>
        <v/>
      </c>
      <c r="I210" s="997" t="n"/>
      <c r="J210" s="180" t="n"/>
      <c r="K210" s="172" t="n"/>
      <c r="L210" s="172" t="n"/>
      <c r="M210" s="172" t="n"/>
      <c r="N210" s="966">
        <f>B210</f>
        <v/>
      </c>
      <c r="O210" s="1001">
        <f>C210*BS!$B$9</f>
        <v/>
      </c>
      <c r="P210" s="1001">
        <f>D210*BS!$B$9</f>
        <v/>
      </c>
      <c r="Q210" s="1001">
        <f>E210*BS!$B$9</f>
        <v/>
      </c>
      <c r="R210" s="1001">
        <f>F210*BS!$B$9</f>
        <v/>
      </c>
      <c r="S210" s="1001">
        <f>G210*BS!$B$9</f>
        <v/>
      </c>
      <c r="T210" s="1001">
        <f>H210*BS!$B$9</f>
        <v/>
      </c>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194" t="inlineStr">
        <is>
          <t>K37</t>
        </is>
      </c>
      <c r="B212" s="96" t="inlineStr">
        <is>
          <t xml:space="preserve">Total Shareholders Equity </t>
        </is>
      </c>
      <c r="C212" s="983" t="n"/>
      <c r="D212" s="983" t="n"/>
      <c r="E212" s="983" t="n"/>
      <c r="F212" s="983" t="n"/>
      <c r="G212" s="983" t="n"/>
      <c r="H212" s="983" t="n"/>
      <c r="I212" s="998" t="n"/>
      <c r="J212" s="196" t="n"/>
      <c r="K212" s="197" t="n"/>
      <c r="L212" s="197" t="n"/>
      <c r="M212" s="197" t="n"/>
      <c r="N212" s="966">
        <f>B212</f>
        <v/>
      </c>
      <c r="O212" s="198" t="inlineStr"/>
      <c r="P212" s="198" t="inlineStr"/>
      <c r="Q212" s="198" t="inlineStr"/>
      <c r="R212" s="198" t="inlineStr"/>
      <c r="S212" s="198" t="inlineStr"/>
      <c r="T212" s="198" t="inlineStr"/>
      <c r="U212" s="193">
        <f>I197</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103" t="n"/>
      <c r="D213" s="103" t="n"/>
      <c r="E213" s="103" t="n"/>
      <c r="F213" s="103" t="n"/>
      <c r="G213" s="103" t="n"/>
      <c r="H213" s="103" t="n"/>
      <c r="I213" s="984" t="n"/>
      <c r="J213" s="180" t="n"/>
      <c r="N213" s="976" t="inlineStr"/>
      <c r="O213" s="192" t="inlineStr"/>
      <c r="P213" s="192" t="inlineStr"/>
      <c r="Q213" s="192" t="inlineStr"/>
      <c r="R213" s="192" t="inlineStr"/>
      <c r="S213" s="192" t="inlineStr"/>
      <c r="T213" s="192" t="inlineStr"/>
      <c r="U213" s="193">
        <f>I198</f>
        <v/>
      </c>
    </row>
    <row r="214">
      <c r="B214" s="102" t="n"/>
      <c r="C214" s="1002" t="n"/>
      <c r="D214" s="1002" t="n"/>
      <c r="E214" s="1002" t="n"/>
      <c r="F214" s="1002" t="n"/>
      <c r="G214" s="1002" t="n"/>
      <c r="H214" s="1002" t="n"/>
      <c r="I214" s="984" t="n"/>
      <c r="J214" s="180" t="n"/>
      <c r="N214" s="976" t="inlineStr"/>
      <c r="O214" s="192" t="inlineStr"/>
      <c r="P214" s="192" t="inlineStr"/>
      <c r="Q214" s="192" t="inlineStr"/>
      <c r="R214" s="192" t="inlineStr"/>
      <c r="S214" s="192" t="inlineStr"/>
      <c r="T214" s="192" t="inlineStr"/>
      <c r="U214" s="193" t="n"/>
    </row>
    <row r="215">
      <c r="A215" s="171" t="inlineStr">
        <is>
          <t>K38</t>
        </is>
      </c>
      <c r="B215" s="96" t="inlineStr">
        <is>
          <t>Total</t>
        </is>
      </c>
      <c r="C215" s="954">
        <f>SUM(INDIRECT(ADDRESS(MATCH("K37",$A:$A,0)+1,COLUMN(C$13),4)&amp;":"&amp;ADDRESS(MATCH("K38",$A:$A,0)-1,COLUMN(C$13),4)))</f>
        <v/>
      </c>
      <c r="D215" s="954">
        <f>SUM(INDIRECT(ADDRESS(MATCH("K37",$A:$A,0)+1,COLUMN(D$13),4)&amp;":"&amp;ADDRESS(MATCH("K38",$A:$A,0)-1,COLUMN(D$13),4)))</f>
        <v/>
      </c>
      <c r="E215" s="954">
        <f>SUM(INDIRECT(ADDRESS(MATCH("K37",$A:$A,0)+1,COLUMN(E$13),4)&amp;":"&amp;ADDRESS(MATCH("K38",$A:$A,0)-1,COLUMN(E$13),4)))</f>
        <v/>
      </c>
      <c r="F215" s="954">
        <f>SUM(INDIRECT(ADDRESS(MATCH("K37",$A:$A,0)+1,COLUMN(F$13),4)&amp;":"&amp;ADDRESS(MATCH("K38",$A:$A,0)-1,COLUMN(F$13),4)))</f>
        <v/>
      </c>
      <c r="G215" s="954">
        <f>SUM(INDIRECT(ADDRESS(MATCH("K37",$A:$A,0)+1,COLUMN(G$13),4)&amp;":"&amp;ADDRESS(MATCH("K38",$A:$A,0)-1,COLUMN(G$13),4)))</f>
        <v/>
      </c>
      <c r="H215" s="954">
        <f>SUM(INDIRECT(ADDRESS(MATCH("K37",$A:$A,0)+1,COLUMN(H$13),4)&amp;":"&amp;ADDRESS(MATCH("K38",$A:$A,0)-1,COLUMN(H$13),4)))</f>
        <v/>
      </c>
      <c r="I215" s="984" t="n"/>
      <c r="J215" s="180" t="n"/>
      <c r="N215" s="976">
        <f>B215</f>
        <v/>
      </c>
      <c r="O215" s="192">
        <f>C215*BS!$B$9</f>
        <v/>
      </c>
      <c r="P215" s="192">
        <f>D215*BS!$B$9</f>
        <v/>
      </c>
      <c r="Q215" s="192">
        <f>E215*BS!$B$9</f>
        <v/>
      </c>
      <c r="R215" s="192">
        <f>F215*BS!$B$9</f>
        <v/>
      </c>
      <c r="S215" s="192">
        <f>G215*BS!$B$9</f>
        <v/>
      </c>
      <c r="T215" s="192">
        <f>H215*BS!$B$9</f>
        <v/>
      </c>
      <c r="U215" s="193" t="n"/>
    </row>
    <row r="216">
      <c r="A216" s="171" t="inlineStr">
        <is>
          <t>K39</t>
        </is>
      </c>
      <c r="B216" s="96" t="inlineStr">
        <is>
          <t xml:space="preserve">Off Balance Liabilities </t>
        </is>
      </c>
      <c r="C216" s="1003" t="n"/>
      <c r="D216" s="1003" t="n"/>
      <c r="E216" s="1003" t="n"/>
      <c r="F216" s="1003" t="n"/>
      <c r="G216" s="1003" t="n"/>
      <c r="H216" s="1003" t="n"/>
      <c r="I216" s="997" t="n"/>
      <c r="J216" s="180" t="n"/>
      <c r="N216" s="966">
        <f>B216</f>
        <v/>
      </c>
      <c r="O216" s="204" t="inlineStr"/>
      <c r="P216" s="204" t="inlineStr"/>
      <c r="Q216" s="204" t="inlineStr"/>
      <c r="R216" s="204" t="inlineStr"/>
      <c r="S216" s="204" t="inlineStr"/>
      <c r="T216" s="204" t="inlineStr"/>
      <c r="U216" s="193" t="n"/>
    </row>
    <row r="217">
      <c r="B217" s="102" t="inlineStr">
        <is>
          <t>- LC</t>
        </is>
      </c>
      <c r="C217" s="991" t="n"/>
      <c r="D217" s="991" t="n"/>
      <c r="E217" s="991" t="n"/>
      <c r="F217" s="991" t="n"/>
      <c r="G217" s="991" t="n"/>
      <c r="H217" s="991" t="n"/>
      <c r="I217" s="977" t="n"/>
      <c r="J217" s="180" t="n"/>
      <c r="N217" s="976">
        <f>B217</f>
        <v/>
      </c>
      <c r="O217" s="192" t="inlineStr"/>
      <c r="P217" s="192" t="inlineStr"/>
      <c r="Q217" s="192" t="inlineStr"/>
      <c r="R217" s="192" t="inlineStr"/>
      <c r="S217" s="192" t="inlineStr"/>
      <c r="T217" s="192" t="inlineStr"/>
      <c r="U217" s="193">
        <f>I202</f>
        <v/>
      </c>
    </row>
    <row r="218">
      <c r="B218" s="102" t="inlineStr">
        <is>
          <t>- BG</t>
        </is>
      </c>
      <c r="C218" s="991" t="n"/>
      <c r="D218" s="991" t="n"/>
      <c r="E218" s="991" t="n"/>
      <c r="F218" s="991" t="n"/>
      <c r="G218" s="991" t="n"/>
      <c r="H218" s="991" t="n"/>
      <c r="I218" s="239" t="n"/>
      <c r="J218" s="180" t="n"/>
      <c r="N218" s="976">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180" t="n"/>
      <c r="N219" s="976">
        <f>B219</f>
        <v/>
      </c>
      <c r="O219" s="192" t="inlineStr"/>
      <c r="P219" s="192" t="inlineStr"/>
      <c r="Q219" s="192" t="inlineStr"/>
      <c r="R219" s="192" t="inlineStr"/>
      <c r="S219" s="192" t="inlineStr"/>
      <c r="T219" s="192" t="inlineStr"/>
      <c r="U219" s="193">
        <f>I204</f>
        <v/>
      </c>
    </row>
    <row r="220">
      <c r="B220" s="102" t="inlineStr">
        <is>
          <t>- CG</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I205</f>
        <v/>
      </c>
    </row>
    <row r="221">
      <c r="B221" s="102" t="inlineStr">
        <is>
          <t>- Commitments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I206</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I207</f>
        <v/>
      </c>
    </row>
    <row r="223">
      <c r="B223" s="102" t="inlineStr">
        <is>
          <t>- Others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I208</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I209</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I210</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I211</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I212</f>
        <v/>
      </c>
    </row>
    <row r="228">
      <c r="A228" s="194" t="inlineStr">
        <is>
          <t>K40</t>
        </is>
      </c>
      <c r="B228" s="243" t="inlineStr">
        <is>
          <t xml:space="preserve">Total </t>
        </is>
      </c>
      <c r="C228" s="1004">
        <f>SUM(INDIRECT(ADDRESS(MATCH("K39",$A:$A,0)+1,COLUMN(C$13),4)&amp;":"&amp;ADDRESS(MATCH("K40",$A:$A,0)-1,COLUMN(C$13),4)))</f>
        <v/>
      </c>
      <c r="D228" s="1004">
        <f>SUM(INDIRECT(ADDRESS(MATCH("K39",$A:$A,0)+1,COLUMN(D$13),4)&amp;":"&amp;ADDRESS(MATCH("K40",$A:$A,0)-1,COLUMN(D$13),4)))</f>
        <v/>
      </c>
      <c r="E228" s="1004">
        <f>SUM(INDIRECT(ADDRESS(MATCH("K39",$A:$A,0)+1,COLUMN(E$13),4)&amp;":"&amp;ADDRESS(MATCH("K40",$A:$A,0)-1,COLUMN(E$13),4)))</f>
        <v/>
      </c>
      <c r="F228" s="1004">
        <f>SUM(INDIRECT(ADDRESS(MATCH("K39",$A:$A,0)+1,COLUMN(F$13),4)&amp;":"&amp;ADDRESS(MATCH("K40",$A:$A,0)-1,COLUMN(F$13),4)))</f>
        <v/>
      </c>
      <c r="G228" s="1004">
        <f>SUM(INDIRECT(ADDRESS(MATCH("K39",$A:$A,0)+1,COLUMN(G$13),4)&amp;":"&amp;ADDRESS(MATCH("K40",$A:$A,0)-1,COLUMN(G$13),4)))</f>
        <v/>
      </c>
      <c r="H228" s="1004">
        <f>SUM(INDIRECT(ADDRESS(MATCH("K39",$A:$A,0)+1,COLUMN(H$13),4)&amp;":"&amp;ADDRESS(MATCH("K40",$A:$A,0)-1,COLUMN(H$13),4)))</f>
        <v/>
      </c>
      <c r="I228" s="245" t="n"/>
      <c r="J228" s="196" t="n"/>
      <c r="K228" s="197" t="n"/>
      <c r="L228" s="197" t="n"/>
      <c r="M228" s="197" t="n"/>
      <c r="N228" s="966">
        <f>B228</f>
        <v/>
      </c>
      <c r="O228" s="246">
        <f>C228*BS!$B$9</f>
        <v/>
      </c>
      <c r="P228" s="246">
        <f>D228*BS!$B$9</f>
        <v/>
      </c>
      <c r="Q228" s="246">
        <f>E228*BS!$B$9</f>
        <v/>
      </c>
      <c r="R228" s="246">
        <f>F228*BS!$B$9</f>
        <v/>
      </c>
      <c r="S228" s="246">
        <f>G228*BS!$B$9</f>
        <v/>
      </c>
      <c r="T228" s="246">
        <f>H228*BS!$B$9</f>
        <v/>
      </c>
      <c r="U228" s="247">
        <f>I213</f>
        <v/>
      </c>
      <c r="V228" s="197" t="n"/>
      <c r="W228" s="197" t="n"/>
      <c r="X228" s="197" t="n"/>
      <c r="Y228" s="197" t="n"/>
      <c r="Z228" s="197" t="n"/>
      <c r="AA228" s="197" t="n"/>
      <c r="AB228" s="197" t="n"/>
      <c r="AC228" s="197" t="n"/>
      <c r="AD228" s="197" t="n"/>
      <c r="AE228" s="197" t="n"/>
      <c r="AF228" s="197" t="n"/>
      <c r="AG228" s="197" t="n"/>
      <c r="AH228" s="197" t="n"/>
      <c r="AI228" s="197" t="n"/>
      <c r="AJ228" s="197" t="n"/>
      <c r="AK228" s="197" t="n"/>
      <c r="AL228" s="197" t="n"/>
      <c r="AM228" s="197" t="n"/>
      <c r="AN228" s="197" t="n"/>
      <c r="AO228" s="197" t="n"/>
      <c r="AP228" s="197" t="n"/>
      <c r="AQ228" s="197" t="n"/>
      <c r="AR228" s="197" t="n"/>
      <c r="AS228" s="197" t="n"/>
      <c r="AT228" s="197" t="n"/>
      <c r="AU228" s="197" t="n"/>
      <c r="AV228" s="197" t="n"/>
      <c r="AW228" s="197" t="n"/>
      <c r="AX228" s="197" t="n"/>
      <c r="AY228" s="197" t="n"/>
      <c r="AZ228" s="197" t="n"/>
      <c r="BA228" s="197" t="n"/>
      <c r="BB228" s="197" t="n"/>
      <c r="BC228" s="197" t="n"/>
      <c r="BD228" s="197" t="n"/>
      <c r="BE228" s="197" t="n"/>
      <c r="BF228" s="197" t="n"/>
      <c r="BG228" s="197" t="n"/>
      <c r="BH228" s="197" t="n"/>
      <c r="BI228" s="197" t="n"/>
      <c r="BJ228" s="197" t="n"/>
      <c r="BK228" s="197" t="n"/>
      <c r="BL228" s="197" t="n"/>
      <c r="BM228" s="197" t="n"/>
      <c r="BN228" s="197" t="n"/>
      <c r="BO228" s="197" t="n"/>
      <c r="BP228" s="197" t="n"/>
      <c r="BQ228" s="197" t="n"/>
      <c r="BR228" s="197" t="n"/>
      <c r="BS228" s="197" t="n"/>
      <c r="BT228" s="197" t="n"/>
      <c r="BU228" s="197" t="n"/>
      <c r="BV228" s="197" t="n"/>
      <c r="BW228" s="197" t="n"/>
      <c r="BX228" s="197" t="n"/>
      <c r="BY228" s="197" t="n"/>
      <c r="BZ228" s="197" t="n"/>
      <c r="CA228" s="197" t="n"/>
      <c r="CB228" s="197" t="n"/>
      <c r="CC228" s="197" t="n"/>
      <c r="CD228" s="197" t="n"/>
      <c r="CE228" s="197" t="n"/>
      <c r="CF228" s="197" t="n"/>
      <c r="CG228" s="197" t="n"/>
      <c r="CH228" s="197" t="n"/>
      <c r="CI228" s="197" t="n"/>
      <c r="CJ228" s="197" t="n"/>
      <c r="CK228" s="197" t="n"/>
      <c r="CL228" s="197" t="n"/>
      <c r="CM228" s="197" t="n"/>
      <c r="CN228" s="197" t="n"/>
      <c r="CO228" s="197" t="n"/>
      <c r="CP228" s="197" t="n"/>
      <c r="CQ228" s="197" t="n"/>
      <c r="CR228" s="197" t="n"/>
      <c r="CS228" s="197" t="n"/>
      <c r="CT228" s="197" t="n"/>
      <c r="CU228" s="197" t="n"/>
      <c r="CV228" s="197" t="n"/>
      <c r="CW228" s="197" t="n"/>
      <c r="CX228" s="197" t="n"/>
      <c r="CY228" s="197" t="n"/>
      <c r="CZ228" s="197" t="n"/>
      <c r="DA228" s="197" t="n"/>
      <c r="DB228" s="197" t="n"/>
      <c r="DC228" s="197" t="n"/>
      <c r="DD228" s="197" t="n"/>
      <c r="DE228" s="197" t="n"/>
      <c r="DF228" s="197" t="n"/>
      <c r="DG228" s="197" t="n"/>
      <c r="DH228" s="197" t="n"/>
      <c r="DI228" s="197" t="n"/>
      <c r="DJ228" s="197" t="n"/>
      <c r="DK228" s="197" t="n"/>
      <c r="DL228" s="197" t="n"/>
      <c r="DM228" s="197" t="n"/>
      <c r="DN228" s="197" t="n"/>
      <c r="DO228" s="197" t="n"/>
      <c r="DP228" s="197" t="n"/>
      <c r="DQ228" s="197" t="n"/>
      <c r="DR228" s="197" t="n"/>
      <c r="DS228" s="197" t="n"/>
      <c r="DT228" s="197" t="n"/>
      <c r="DU228" s="197" t="n"/>
      <c r="DV228" s="197" t="n"/>
      <c r="DW228" s="197" t="n"/>
      <c r="DX228" s="197" t="n"/>
      <c r="DY228" s="197" t="n"/>
      <c r="DZ228" s="197" t="n"/>
      <c r="EA228" s="197" t="n"/>
      <c r="EB228" s="197" t="n"/>
      <c r="EC228" s="197" t="n"/>
      <c r="ED228" s="197" t="n"/>
      <c r="EE228" s="197" t="n"/>
      <c r="EF228" s="197" t="n"/>
      <c r="EG228" s="197" t="n"/>
      <c r="EH228" s="197" t="n"/>
      <c r="EI228" s="197" t="n"/>
      <c r="EJ228" s="197" t="n"/>
    </row>
    <row r="229">
      <c r="B229" s="248" t="n"/>
      <c r="C229" s="242" t="n"/>
      <c r="D229" s="242" t="n"/>
      <c r="E229" s="242" t="n"/>
      <c r="F229" s="242" t="n"/>
      <c r="G229" s="242" t="n"/>
      <c r="H229" s="242" t="n"/>
      <c r="I229" s="242" t="n"/>
      <c r="J229" s="180"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-17597</v>
      </c>
      <c r="G18" s="1029" t="n">
        <v>-4542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