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SUZUKI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26925</v>
      </c>
      <c r="H15" s="103" t="n">
        <v>13478</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Gross trade receivables</t>
        </is>
      </c>
      <c r="C29" s="103" t="n"/>
      <c r="D29" s="103" t="n"/>
      <c r="E29" s="103" t="n"/>
      <c r="F29" s="103" t="n"/>
      <c r="G29" s="103" t="n">
        <v>5876</v>
      </c>
      <c r="H29" s="103" t="n">
        <v>6409</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Current Finished goods at net realisable value</t>
        </is>
      </c>
      <c r="C43" s="103" t="n"/>
      <c r="D43" s="103" t="n"/>
      <c r="E43" s="103" t="n"/>
      <c r="F43" s="103" t="n"/>
      <c r="G43" s="103" t="n">
        <v>54607</v>
      </c>
      <c r="H43" s="103" t="n">
        <v>71812</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Current Stock in transit</t>
        </is>
      </c>
      <c r="C44" s="103" t="n"/>
      <c r="D44" s="103" t="n"/>
      <c r="E44" s="103" t="n"/>
      <c r="F44" s="103" t="n"/>
      <c r="G44" s="103" t="n">
        <v>64068</v>
      </c>
      <c r="H44" s="103" t="n">
        <v>44440</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Current Other receivables and prepayments</t>
        </is>
      </c>
      <c r="C56" s="939" t="n"/>
      <c r="D56" s="939" t="n"/>
      <c r="E56" s="939" t="n"/>
      <c r="F56" s="939" t="n"/>
      <c r="G56" s="939" t="n">
        <v>1240</v>
      </c>
      <c r="H56" s="939" t="n">
        <v>892</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Income tax receivables</t>
        </is>
      </c>
      <c r="C70" s="939" t="n"/>
      <c r="D70" s="939" t="n"/>
      <c r="E70" s="939" t="n"/>
      <c r="F70" s="939" t="n"/>
      <c r="G70" s="939" t="n">
        <v>0</v>
      </c>
      <c r="H70" s="939" t="n">
        <v>3303</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Other current asset *</t>
        </is>
      </c>
      <c r="C71" s="939" t="n"/>
      <c r="D71" s="939" t="n"/>
      <c r="E71" s="939" t="n"/>
      <c r="F71" s="939" t="n"/>
      <c r="G71" s="939" t="n">
        <v>5762</v>
      </c>
      <c r="H71" s="939" t="n">
        <v>6291</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 xml:space="preserve"> Freehold land Carrying amount at beginning of year</t>
        </is>
      </c>
      <c r="C86" s="939" t="n"/>
      <c r="D86" s="939" t="n"/>
      <c r="E86" s="939" t="n"/>
      <c r="F86" s="939" t="n"/>
      <c r="G86" s="939" t="n">
        <v>710</v>
      </c>
      <c r="H86" s="939" t="n">
        <v>710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 xml:space="preserve"> Buildings Carrying amount at beginning of year</t>
        </is>
      </c>
      <c r="C87" s="939" t="n"/>
      <c r="D87" s="939" t="n"/>
      <c r="E87" s="939" t="n"/>
      <c r="F87" s="939" t="n"/>
      <c r="G87" s="939" t="n">
        <v>1748</v>
      </c>
      <c r="H87" s="939" t="n">
        <v>1773</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 xml:space="preserve"> Buildings Additions</t>
        </is>
      </c>
      <c r="C88" s="939" t="n"/>
      <c r="D88" s="939" t="n"/>
      <c r="E88" s="939" t="n"/>
      <c r="F88" s="939" t="n"/>
      <c r="G88" s="939" t="n">
        <v>109</v>
      </c>
      <c r="H88" s="939" t="n">
        <v>0</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 xml:space="preserve"> Plant, equipment, motor vehicles and outboard engines Carrying amount at beginning of year</t>
        </is>
      </c>
      <c r="C89" s="103" t="n"/>
      <c r="D89" s="103" t="n"/>
      <c r="E89" s="103" t="n"/>
      <c r="F89" s="103" t="n"/>
      <c r="G89" s="103" t="n">
        <v>5056</v>
      </c>
      <c r="H89" s="103" t="n">
        <v>4637</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inlineStr">
        <is>
          <t xml:space="preserve"> Plant, equipment, motor vehicles and outboard engines Additions</t>
        </is>
      </c>
      <c r="C90" s="939" t="n"/>
      <c r="D90" s="939" t="n"/>
      <c r="E90" s="939" t="n"/>
      <c r="F90" s="939" t="n"/>
      <c r="G90" s="939" t="n">
        <v>3375</v>
      </c>
      <c r="H90" s="939" t="n">
        <v>7224</v>
      </c>
      <c r="I90" s="945" t="n"/>
      <c r="N90" s="105">
        <f>B90</f>
        <v/>
      </c>
      <c r="O90" s="106" t="inlineStr"/>
      <c r="P90" s="106" t="inlineStr"/>
      <c r="Q90" s="106" t="inlineStr"/>
      <c r="R90" s="106" t="inlineStr"/>
      <c r="S90" s="106">
        <f>G90*BS!$B$9</f>
        <v/>
      </c>
      <c r="T90" s="106">
        <f>H90*BS!$B$9</f>
        <v/>
      </c>
      <c r="U90" s="946">
        <f>I90</f>
        <v/>
      </c>
      <c r="V90" s="927" t="n"/>
      <c r="W90" s="927" t="n"/>
    </row>
    <row r="91" customFormat="1" s="79">
      <c r="A91" s="618" t="n"/>
      <c r="B91" s="102" t="inlineStr">
        <is>
          <t xml:space="preserve"> Plant, equipment, motor vehicles and outboard engines Disposals</t>
        </is>
      </c>
      <c r="C91" s="939" t="n"/>
      <c r="D91" s="939" t="n"/>
      <c r="E91" s="939" t="n"/>
      <c r="F91" s="939" t="n"/>
      <c r="G91" s="939" t="n">
        <v>-2521</v>
      </c>
      <c r="H91" s="939" t="n">
        <v>-4025</v>
      </c>
      <c r="I91" s="947" t="n"/>
      <c r="K91" s="948" t="n"/>
      <c r="N91" s="105">
        <f>B91</f>
        <v/>
      </c>
      <c r="O91" s="106" t="inlineStr"/>
      <c r="P91" s="106" t="inlineStr"/>
      <c r="Q91" s="106" t="inlineStr"/>
      <c r="R91" s="106" t="inlineStr"/>
      <c r="S91" s="106">
        <f>G91*BS!$B$9</f>
        <v/>
      </c>
      <c r="T91" s="106">
        <f>H91*BS!$B$9</f>
        <v/>
      </c>
      <c r="U91" s="946">
        <f>I91</f>
        <v/>
      </c>
      <c r="V91" s="941" t="n"/>
      <c r="W91" s="941" t="n"/>
    </row>
    <row r="92" customFormat="1" s="79">
      <c r="A92" s="618" t="n"/>
      <c r="B92" s="102" t="inlineStr">
        <is>
          <t xml:space="preserve"> Plant, equipment, motor vehicles and outboard engines Depreciation</t>
        </is>
      </c>
      <c r="C92" s="939" t="n"/>
      <c r="D92" s="939" t="n"/>
      <c r="E92" s="939" t="n"/>
      <c r="F92" s="939" t="n"/>
      <c r="G92" s="939" t="n">
        <v>-1273</v>
      </c>
      <c r="H92" s="939" t="n">
        <v>-1372</v>
      </c>
      <c r="I92" s="947" t="n"/>
      <c r="K92" s="948" t="n"/>
      <c r="N92" s="105">
        <f>B92</f>
        <v/>
      </c>
      <c r="O92" s="106" t="inlineStr"/>
      <c r="P92" s="106" t="inlineStr"/>
      <c r="Q92" s="106" t="inlineStr"/>
      <c r="R92" s="106" t="inlineStr"/>
      <c r="S92" s="106">
        <f>G92*BS!$B$9</f>
        <v/>
      </c>
      <c r="T92" s="106">
        <f>H92*BS!$B$9</f>
        <v/>
      </c>
      <c r="U92" s="946">
        <f>I92</f>
        <v/>
      </c>
      <c r="V92" s="941" t="n"/>
      <c r="W92" s="941" t="n"/>
    </row>
    <row r="93" customFormat="1" s="79">
      <c r="A93" s="618" t="n"/>
      <c r="B93" s="102" t="inlineStr">
        <is>
          <t xml:space="preserve"> Plant, equipment, motor vehicles and outboard engines Carrying amount at end of year</t>
        </is>
      </c>
      <c r="C93" s="939" t="n"/>
      <c r="D93" s="939" t="n"/>
      <c r="E93" s="939" t="n"/>
      <c r="F93" s="939" t="n"/>
      <c r="G93" s="939" t="n">
        <v>4637</v>
      </c>
      <c r="H93" s="939" t="n">
        <v>6464</v>
      </c>
      <c r="I93" s="947" t="n"/>
      <c r="K93" s="948" t="n"/>
      <c r="N93" s="105">
        <f>B93</f>
        <v/>
      </c>
      <c r="O93" s="106" t="inlineStr"/>
      <c r="P93" s="106" t="inlineStr"/>
      <c r="Q93" s="106" t="inlineStr"/>
      <c r="R93" s="106" t="inlineStr"/>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 xml:space="preserve"> Disposals Depreciation</t>
        </is>
      </c>
      <c r="C100" s="952" t="n"/>
      <c r="D100" s="952" t="n"/>
      <c r="E100" s="952" t="n"/>
      <c r="F100" s="952" t="n"/>
      <c r="G100" s="952" t="n">
        <v>84</v>
      </c>
      <c r="H100" s="952" t="n">
        <v>88</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 xml:space="preserve"> Depreciation Carrying amount at the end ofyear</t>
        </is>
      </c>
      <c r="C101" s="952" t="n"/>
      <c r="D101" s="939" t="n"/>
      <c r="E101" s="939" t="n"/>
      <c r="F101" s="939" t="n"/>
      <c r="G101" s="939" t="n">
        <v>710</v>
      </c>
      <c r="H101" s="939" t="n">
        <v>710</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 xml:space="preserve"> Plant, equipment, motor vehicles and outboard engines Depreciation</t>
        </is>
      </c>
      <c r="C102" s="952" t="n"/>
      <c r="D102" s="939" t="n"/>
      <c r="E102" s="939" t="n"/>
      <c r="F102" s="939" t="n"/>
      <c r="G102" s="939" t="n">
        <v>1273</v>
      </c>
      <c r="H102" s="939" t="n">
        <v>1372</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6161</v>
      </c>
      <c r="H161" s="103" t="n">
        <v>6652</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t="inlineStr"/>
      <c r="O165" s="106" t="inlineStr"/>
      <c r="P165" s="106" t="inlineStr"/>
      <c r="Q165" s="106" t="inlineStr"/>
      <c r="R165" s="106" t="inlineStr"/>
      <c r="S165" s="106" t="inlineStr"/>
      <c r="T165" s="106" t="inlineStr"/>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1"/>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(b) Lease Liabilities Current</t>
        </is>
      </c>
      <c r="C16" s="939" t="n"/>
      <c r="D16" s="939" t="n"/>
      <c r="E16" s="939" t="n"/>
      <c r="F16" s="939" t="n"/>
      <c r="G16" s="939" t="n">
        <v>64</v>
      </c>
      <c r="H16" s="939" t="n">
        <v>40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Trade payables due to parent entity Suzuki Motor Corporation</t>
        </is>
      </c>
      <c r="C58" s="939" t="n"/>
      <c r="D58" s="939" t="n"/>
      <c r="E58" s="939" t="n"/>
      <c r="F58" s="939" t="n"/>
      <c r="G58" s="939" t="n">
        <v>18249</v>
      </c>
      <c r="H58" s="939" t="n">
        <v>16654</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Other trade payables</t>
        </is>
      </c>
      <c r="C59" s="939" t="n"/>
      <c r="D59" s="939" t="n"/>
      <c r="E59" s="939" t="n"/>
      <c r="F59" s="939" t="n"/>
      <c r="G59" s="939" t="n">
        <v>2420</v>
      </c>
      <c r="H59" s="939" t="n">
        <v>805</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Current Accrued expenses</t>
        </is>
      </c>
      <c r="C70" s="939" t="n"/>
      <c r="D70" s="939" t="n"/>
      <c r="E70" s="939" t="n"/>
      <c r="F70" s="939" t="n"/>
      <c r="G70" s="939" t="n">
        <v>16178</v>
      </c>
      <c r="H70" s="939" t="n">
        <v>13032</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Income tax payables</t>
        </is>
      </c>
      <c r="C84" s="103" t="n"/>
      <c r="D84" s="103" t="n"/>
      <c r="E84" s="103" t="n"/>
      <c r="F84" s="103" t="n"/>
      <c r="G84" s="103" t="n">
        <v>3926</v>
      </c>
      <c r="H84" s="103" t="n">
        <v>0</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Trade payables due to parent entity Suzuki Motor Corporation</t>
        </is>
      </c>
      <c r="C88" s="939" t="n"/>
      <c r="D88" s="939" t="n"/>
      <c r="E88" s="939" t="n"/>
      <c r="F88" s="939" t="n"/>
      <c r="G88" s="939" t="n">
        <v>18249</v>
      </c>
      <c r="H88" s="939" t="n">
        <v>16654</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Other trade payables</t>
        </is>
      </c>
      <c r="C89" s="939" t="n"/>
      <c r="D89" s="939" t="n"/>
      <c r="E89" s="939" t="n"/>
      <c r="F89" s="939" t="n"/>
      <c r="G89" s="939" t="n">
        <v>2420</v>
      </c>
      <c r="H89" s="939" t="n">
        <v>805</v>
      </c>
      <c r="I89" s="975" t="n"/>
      <c r="J89" s="180" t="n"/>
      <c r="N89" s="976">
        <f>B89</f>
        <v/>
      </c>
      <c r="O89" s="192" t="inlineStr"/>
      <c r="P89" s="192" t="inlineStr"/>
      <c r="Q89" s="192" t="inlineStr"/>
      <c r="R89" s="192" t="inlineStr"/>
      <c r="S89" s="192">
        <f>G89*BS!$B$9</f>
        <v/>
      </c>
      <c r="T89" s="192">
        <f>H89*BS!$B$9</f>
        <v/>
      </c>
      <c r="U89" s="193">
        <f>I89</f>
        <v/>
      </c>
    </row>
    <row r="90">
      <c r="B90" s="211" t="inlineStr">
        <is>
          <t xml:space="preserve"> Current Accrued expenses</t>
        </is>
      </c>
      <c r="C90" s="939" t="n"/>
      <c r="D90" s="939" t="n"/>
      <c r="E90" s="939" t="n"/>
      <c r="F90" s="939" t="n"/>
      <c r="G90" s="939" t="n">
        <v>16178</v>
      </c>
      <c r="H90" s="939" t="n">
        <v>13032</v>
      </c>
      <c r="I90" s="975" t="n"/>
      <c r="J90" s="180" t="n"/>
      <c r="N90" s="976">
        <f>B90</f>
        <v/>
      </c>
      <c r="O90" s="192" t="inlineStr"/>
      <c r="P90" s="192" t="inlineStr"/>
      <c r="Q90" s="192" t="inlineStr"/>
      <c r="R90" s="192" t="inlineStr"/>
      <c r="S90" s="192">
        <f>G90*BS!$B$9</f>
        <v/>
      </c>
      <c r="T90" s="192">
        <f>H90*BS!$B$9</f>
        <v/>
      </c>
      <c r="U90" s="193">
        <f>I90</f>
        <v/>
      </c>
    </row>
    <row r="91">
      <c r="B91" s="211" t="inlineStr">
        <is>
          <t xml:space="preserve"> Current Employee benefits</t>
        </is>
      </c>
      <c r="C91" s="103" t="n"/>
      <c r="D91" s="103" t="n"/>
      <c r="E91" s="103" t="n"/>
      <c r="F91" s="103" t="n"/>
      <c r="G91" s="103" t="n">
        <v>2022</v>
      </c>
      <c r="H91" s="103" t="n">
        <v>2023</v>
      </c>
      <c r="I91" s="979" t="n"/>
      <c r="J91" s="180" t="n"/>
      <c r="N91" s="976">
        <f>B91</f>
        <v/>
      </c>
      <c r="O91" s="192" t="inlineStr"/>
      <c r="P91" s="192" t="inlineStr"/>
      <c r="Q91" s="192" t="inlineStr"/>
      <c r="R91" s="192" t="inlineStr"/>
      <c r="S91" s="192">
        <f>G91*BS!$B$9</f>
        <v/>
      </c>
      <c r="T91" s="192">
        <f>H91*BS!$B$9</f>
        <v/>
      </c>
      <c r="U91" s="193">
        <f>I91</f>
        <v/>
      </c>
    </row>
    <row r="92">
      <c r="B92" s="211" t="inlineStr">
        <is>
          <t xml:space="preserve"> Warranty Current</t>
        </is>
      </c>
      <c r="C92" s="939" t="n"/>
      <c r="D92" s="939" t="n"/>
      <c r="E92" s="939" t="n"/>
      <c r="F92" s="939" t="n"/>
      <c r="G92" s="939" t="n">
        <v>896</v>
      </c>
      <c r="H92" s="939" t="n">
        <v>2126</v>
      </c>
      <c r="I92" s="980" t="n"/>
      <c r="J92" s="180" t="n"/>
      <c r="N92" s="976">
        <f>B92</f>
        <v/>
      </c>
      <c r="O92" s="192" t="inlineStr"/>
      <c r="P92" s="192" t="inlineStr"/>
      <c r="Q92" s="192" t="inlineStr"/>
      <c r="R92" s="192" t="inlineStr"/>
      <c r="S92" s="192">
        <f>G92*BS!$B$9</f>
        <v/>
      </c>
      <c r="T92" s="192">
        <f>H92*BS!$B$9</f>
        <v/>
      </c>
      <c r="U92" s="193">
        <f>I92</f>
        <v/>
      </c>
    </row>
    <row r="93" ht="15.75" customHeight="1" s="340">
      <c r="B93" s="208" t="inlineStr">
        <is>
          <t>Other current liabilities *</t>
        </is>
      </c>
      <c r="C93" s="939" t="n"/>
      <c r="D93" s="939" t="n"/>
      <c r="E93" s="939" t="n"/>
      <c r="F93" s="939" t="n"/>
      <c r="G93" s="939" t="n">
        <v>-29427</v>
      </c>
      <c r="H93" s="939" t="n">
        <v>-18176</v>
      </c>
      <c r="I93" s="981" t="n"/>
      <c r="J93" s="180" t="n"/>
      <c r="N93" s="976">
        <f>B93</f>
        <v/>
      </c>
      <c r="O93" s="192" t="inlineStr"/>
      <c r="P93" s="192" t="inlineStr"/>
      <c r="Q93" s="192" t="inlineStr"/>
      <c r="R93" s="192" t="inlineStr"/>
      <c r="S93" s="192">
        <f>G93*BS!$B$9</f>
        <v/>
      </c>
      <c r="T93" s="192">
        <f>H93*BS!$B$9</f>
        <v/>
      </c>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(b) Lease Liabilities Current</t>
        </is>
      </c>
      <c r="G103" t="n">
        <v>64</v>
      </c>
      <c r="H103" t="n">
        <v>40</v>
      </c>
      <c r="N103">
        <f>B103</f>
        <v/>
      </c>
      <c r="O103" t="inlineStr"/>
      <c r="P103" t="inlineStr"/>
      <c r="Q103" t="inlineStr"/>
      <c r="R103" t="inlineStr"/>
      <c r="S103">
        <f>G103*BS!$B$9</f>
        <v/>
      </c>
      <c r="T103">
        <f>H103*BS!$B$9</f>
        <v/>
      </c>
    </row>
    <row r="104">
      <c r="B104" t="inlineStr">
        <is>
          <t xml:space="preserve"> Future lease payments in relation to lease liabilities as at period end are as follows: Within one year</t>
        </is>
      </c>
      <c r="G104" t="n">
        <v>64</v>
      </c>
      <c r="H104" t="n">
        <v>40</v>
      </c>
      <c r="N104">
        <f>B104</f>
        <v/>
      </c>
      <c r="O104" t="inlineStr"/>
      <c r="P104" t="inlineStr"/>
      <c r="Q104" t="inlineStr"/>
      <c r="R104" t="inlineStr"/>
      <c r="S104">
        <f>G104*BS!$B$9</f>
        <v/>
      </c>
      <c r="T104">
        <f>H104*BS!$B$9</f>
        <v/>
      </c>
    </row>
    <row r="105">
      <c r="B105" t="inlineStr">
        <is>
          <t xml:space="preserve"> Future lease payments in relation to lease liabilities as at period end are as follows: Later than one year but not later than fiveyears</t>
        </is>
      </c>
      <c r="G105" t="n">
        <v>95</v>
      </c>
      <c r="H105" t="n">
        <v>54</v>
      </c>
      <c r="N105">
        <f>B105</f>
        <v/>
      </c>
      <c r="O105" t="inlineStr"/>
      <c r="P105" t="inlineStr"/>
      <c r="Q105" t="inlineStr"/>
      <c r="R105" t="inlineStr"/>
      <c r="S105">
        <f>G105*BS!$B$9</f>
        <v/>
      </c>
      <c r="T105">
        <f>H105*BS!$B$9</f>
        <v/>
      </c>
    </row>
    <row r="106">
      <c r="A106" s="79" t="n"/>
      <c r="B106" s="102" t="n"/>
      <c r="C106" s="103" t="n"/>
      <c r="D106" s="103" t="n"/>
      <c r="E106" s="103" t="n"/>
      <c r="F106" s="103" t="n"/>
      <c r="G106" s="103" t="n"/>
      <c r="H106" s="103" t="n"/>
      <c r="I106" s="210" t="n"/>
      <c r="J106" s="180" t="n"/>
      <c r="N106" s="985" t="inlineStr"/>
      <c r="O106" s="192" t="inlineStr"/>
      <c r="P106" s="192" t="inlineStr"/>
      <c r="Q106" s="192" t="inlineStr"/>
      <c r="R106" s="192" t="inlineStr"/>
      <c r="S106" s="192" t="inlineStr"/>
      <c r="T106" s="192" t="inlineStr"/>
      <c r="U106" s="193" t="n"/>
    </row>
    <row r="107">
      <c r="A107" s="79" t="n"/>
      <c r="B107" s="102" t="n"/>
      <c r="C107" s="220" t="n"/>
      <c r="D107" s="220" t="n"/>
      <c r="E107" s="220" t="n"/>
      <c r="F107" s="220" t="n"/>
      <c r="G107" s="220" t="n"/>
      <c r="H107" s="220" t="n"/>
      <c r="I107" s="210" t="n"/>
      <c r="J107" s="180" t="n"/>
      <c r="N107" s="985" t="inlineStr"/>
      <c r="O107" s="192" t="inlineStr"/>
      <c r="P107" s="192" t="inlineStr"/>
      <c r="Q107" s="192" t="inlineStr"/>
      <c r="R107" s="192" t="inlineStr"/>
      <c r="S107" s="192" t="inlineStr"/>
      <c r="T107" s="192" t="inlineStr"/>
      <c r="U107" s="193" t="n"/>
    </row>
    <row r="108">
      <c r="A108" s="79" t="inlineStr">
        <is>
          <t>K16T</t>
        </is>
      </c>
      <c r="B108" s="96" t="inlineStr">
        <is>
          <t xml:space="preserve"> Total </t>
        </is>
      </c>
      <c r="C108" s="954">
        <f>SUM(INDIRECT(ADDRESS(MATCH("K16",$A:$A,0)+1,COLUMN(C$13),4)&amp;":"&amp;ADDRESS(MATCH("K16T",$A:$A,0)-1,COLUMN(C$13),4)))</f>
        <v/>
      </c>
      <c r="D108" s="954">
        <f>SUM(INDIRECT(ADDRESS(MATCH("K16",$A:$A,0)+1,COLUMN(D$13),4)&amp;":"&amp;ADDRESS(MATCH("K16T",$A:$A,0)-1,COLUMN(D$13),4)))</f>
        <v/>
      </c>
      <c r="E108" s="954">
        <f>SUM(INDIRECT(ADDRESS(MATCH("K16",$A:$A,0)+1,COLUMN(E$13),4)&amp;":"&amp;ADDRESS(MATCH("K16T",$A:$A,0)-1,COLUMN(E$13),4)))</f>
        <v/>
      </c>
      <c r="F108" s="954">
        <f>SUM(INDIRECT(ADDRESS(MATCH("K16",$A:$A,0)+1,COLUMN(F$13),4)&amp;":"&amp;ADDRESS(MATCH("K16T",$A:$A,0)-1,COLUMN(F$13),4)))</f>
        <v/>
      </c>
      <c r="G108" s="954">
        <f>SUM(INDIRECT(ADDRESS(MATCH("K16",$A:$A,0)+1,COLUMN(G$13),4)&amp;":"&amp;ADDRESS(MATCH("K16T",$A:$A,0)-1,COLUMN(G$13),4)))</f>
        <v/>
      </c>
      <c r="H108" s="954">
        <f>SUM(INDIRECT(ADDRESS(MATCH("K16",$A:$A,0)+1,COLUMN(H$13),4)&amp;":"&amp;ADDRESS(MATCH("K16T",$A:$A,0)-1,COLUMN(H$13),4)))</f>
        <v/>
      </c>
      <c r="I108" s="210" t="n"/>
      <c r="J108" s="180" t="n"/>
      <c r="N108" s="985">
        <f>B108</f>
        <v/>
      </c>
      <c r="O108" s="192">
        <f>C108*BS!$B$9</f>
        <v/>
      </c>
      <c r="P108" s="192">
        <f>D108*BS!$B$9</f>
        <v/>
      </c>
      <c r="Q108" s="192">
        <f>E108*BS!$B$9</f>
        <v/>
      </c>
      <c r="R108" s="192">
        <f>F108*BS!$B$9</f>
        <v/>
      </c>
      <c r="S108" s="192">
        <f>G108*BS!$B$9</f>
        <v/>
      </c>
      <c r="T108" s="192">
        <f>H108*BS!$B$9</f>
        <v/>
      </c>
      <c r="U108" s="193" t="n"/>
    </row>
    <row r="109">
      <c r="A109" s="79" t="inlineStr">
        <is>
          <t>K17</t>
        </is>
      </c>
      <c r="B109" s="621" t="inlineStr">
        <is>
          <t xml:space="preserve"> Bond</t>
        </is>
      </c>
      <c r="I109" s="986" t="n"/>
      <c r="J109" s="180" t="n"/>
      <c r="N109" s="985">
        <f>B109</f>
        <v/>
      </c>
      <c r="O109" t="inlineStr"/>
      <c r="P109" t="inlineStr"/>
      <c r="Q109" t="inlineStr"/>
      <c r="R109" t="inlineStr"/>
      <c r="S109" t="inlineStr"/>
      <c r="T109" t="inlineStr"/>
      <c r="U109" s="193">
        <f>I106</f>
        <v/>
      </c>
    </row>
    <row r="110">
      <c r="A110" s="79" t="n"/>
      <c r="B110" s="102" t="n"/>
      <c r="C110" s="103" t="n"/>
      <c r="D110" s="103" t="n"/>
      <c r="E110" s="103" t="n"/>
      <c r="F110" s="103" t="n"/>
      <c r="G110" s="103" t="n"/>
      <c r="H110" s="103" t="n"/>
      <c r="I110" s="986"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c r="H111" s="220" t="n"/>
      <c r="I111" s="986" t="n"/>
      <c r="J111" s="180" t="n"/>
      <c r="N111" s="985" t="inlineStr"/>
      <c r="O111" s="192" t="inlineStr"/>
      <c r="P111" s="192" t="inlineStr"/>
      <c r="Q111" s="192" t="inlineStr"/>
      <c r="R111" s="192" t="inlineStr"/>
      <c r="S111" s="192" t="inlineStr"/>
      <c r="T111" s="192" t="inlineStr"/>
      <c r="U111" s="193" t="n"/>
    </row>
    <row r="112">
      <c r="A112" s="79" t="inlineStr">
        <is>
          <t>K17T</t>
        </is>
      </c>
      <c r="B112" s="96" t="inlineStr">
        <is>
          <t xml:space="preserve"> Total </t>
        </is>
      </c>
      <c r="C112" s="954">
        <f>SUM(INDIRECT(ADDRESS(MATCH("K17",$A:$A,0)+1,COLUMN(C$13),4)&amp;":"&amp;ADDRESS(MATCH("K17T",$A:$A,0)-1,COLUMN(C$13),4)))</f>
        <v/>
      </c>
      <c r="D112" s="954">
        <f>SUM(INDIRECT(ADDRESS(MATCH("K17",$A:$A,0)+1,COLUMN(D$13),4)&amp;":"&amp;ADDRESS(MATCH("K17T",$A:$A,0)-1,COLUMN(D$13),4)))</f>
        <v/>
      </c>
      <c r="E112" s="954">
        <f>SUM(INDIRECT(ADDRESS(MATCH("K17",$A:$A,0)+1,COLUMN(E$13),4)&amp;":"&amp;ADDRESS(MATCH("K17T",$A:$A,0)-1,COLUMN(E$13),4)))</f>
        <v/>
      </c>
      <c r="F112" s="954">
        <f>SUM(INDIRECT(ADDRESS(MATCH("K17",$A:$A,0)+1,COLUMN(F$13),4)&amp;":"&amp;ADDRESS(MATCH("K17T",$A:$A,0)-1,COLUMN(F$13),4)))</f>
        <v/>
      </c>
      <c r="G112" s="954">
        <f>SUM(INDIRECT(ADDRESS(MATCH("K17",$A:$A,0)+1,COLUMN(G$13),4)&amp;":"&amp;ADDRESS(MATCH("K17T",$A:$A,0)-1,COLUMN(G$13),4)))</f>
        <v/>
      </c>
      <c r="H112" s="954">
        <f>SUM(INDIRECT(ADDRESS(MATCH("K17",$A:$A,0)+1,COLUMN(H$13),4)&amp;":"&amp;ADDRESS(MATCH("K17T",$A:$A,0)-1,COLUMN(H$13),4)))</f>
        <v/>
      </c>
      <c r="I112" s="986" t="n"/>
      <c r="J112" s="180" t="n"/>
      <c r="N112" s="985">
        <f>B112</f>
        <v/>
      </c>
      <c r="O112" s="192">
        <f>C112*BS!$B$9</f>
        <v/>
      </c>
      <c r="P112" s="192">
        <f>D112*BS!$B$9</f>
        <v/>
      </c>
      <c r="Q112" s="192">
        <f>E112*BS!$B$9</f>
        <v/>
      </c>
      <c r="R112" s="192">
        <f>F112*BS!$B$9</f>
        <v/>
      </c>
      <c r="S112" s="192">
        <f>G112*BS!$B$9</f>
        <v/>
      </c>
      <c r="T112" s="192">
        <f>H112*BS!$B$9</f>
        <v/>
      </c>
      <c r="U112" s="193" t="n"/>
    </row>
    <row r="113">
      <c r="A113" s="79" t="inlineStr">
        <is>
          <t>K18</t>
        </is>
      </c>
      <c r="B113" s="621" t="inlineStr">
        <is>
          <t xml:space="preserve"> Subordinate Debt</t>
        </is>
      </c>
      <c r="I113" s="975" t="n"/>
      <c r="J113" s="180" t="n"/>
      <c r="N113" s="985">
        <f>B113</f>
        <v/>
      </c>
      <c r="O113" t="inlineStr"/>
      <c r="P113" t="inlineStr"/>
      <c r="Q113" t="inlineStr"/>
      <c r="R113" t="inlineStr"/>
      <c r="S113" t="inlineStr"/>
      <c r="T113" t="inlineStr"/>
      <c r="U113" s="193">
        <f>I110</f>
        <v/>
      </c>
    </row>
    <row r="114">
      <c r="A114" s="79" t="n"/>
      <c r="B114" s="102" t="n"/>
      <c r="C114" s="103" t="n"/>
      <c r="D114" s="103" t="n"/>
      <c r="E114" s="103" t="n"/>
      <c r="F114" s="103" t="n"/>
      <c r="G114" s="103" t="n"/>
      <c r="H114" s="103" t="n"/>
      <c r="I114" s="975" t="n"/>
      <c r="J114" s="180" t="n"/>
      <c r="N114" s="976"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t="n"/>
    </row>
    <row r="116">
      <c r="A116" s="79" t="inlineStr">
        <is>
          <t>K18T</t>
        </is>
      </c>
      <c r="B116" s="96" t="inlineStr">
        <is>
          <t xml:space="preserve"> Total </t>
        </is>
      </c>
      <c r="C116" s="954">
        <f>SUM(INDIRECT(ADDRESS(MATCH("K18",$A:$A,0)+1,COLUMN(C$13),4)&amp;":"&amp;ADDRESS(MATCH("K18T",$A:$A,0)-1,COLUMN(C$13),4)))</f>
        <v/>
      </c>
      <c r="D116" s="954">
        <f>SUM(INDIRECT(ADDRESS(MATCH("K18",$A:$A,0)+1,COLUMN(D$13),4)&amp;":"&amp;ADDRESS(MATCH("K18T",$A:$A,0)-1,COLUMN(D$13),4)))</f>
        <v/>
      </c>
      <c r="E116" s="954">
        <f>SUM(INDIRECT(ADDRESS(MATCH("K18",$A:$A,0)+1,COLUMN(E$13),4)&amp;":"&amp;ADDRESS(MATCH("K18T",$A:$A,0)-1,COLUMN(E$13),4)))</f>
        <v/>
      </c>
      <c r="F116" s="954">
        <f>SUM(INDIRECT(ADDRESS(MATCH("K18",$A:$A,0)+1,COLUMN(F$13),4)&amp;":"&amp;ADDRESS(MATCH("K18T",$A:$A,0)-1,COLUMN(F$13),4)))</f>
        <v/>
      </c>
      <c r="G116" s="954">
        <f>SUM(INDIRECT(ADDRESS(MATCH("K18",$A:$A,0)+1,COLUMN(G$13),4)&amp;":"&amp;ADDRESS(MATCH("K18T",$A:$A,0)-1,COLUMN(G$13),4)))</f>
        <v/>
      </c>
      <c r="H116" s="954">
        <f>SUM(INDIRECT(ADDRESS(MATCH("K18",$A:$A,0)+1,COLUMN(H$13),4)&amp;":"&amp;ADDRESS(MATCH("K18T",$A:$A,0)-1,COLUMN(H$13),4)))</f>
        <v/>
      </c>
      <c r="I116" s="975" t="n"/>
      <c r="J116" s="180" t="n"/>
      <c r="N116" s="976">
        <f>B116</f>
        <v/>
      </c>
      <c r="O116" s="192">
        <f>C116*BS!$B$9</f>
        <v/>
      </c>
      <c r="P116" s="192">
        <f>D116*BS!$B$9</f>
        <v/>
      </c>
      <c r="Q116" s="192">
        <f>E116*BS!$B$9</f>
        <v/>
      </c>
      <c r="R116" s="192">
        <f>F116*BS!$B$9</f>
        <v/>
      </c>
      <c r="S116" s="192">
        <f>G116*BS!$B$9</f>
        <v/>
      </c>
      <c r="T116" s="192">
        <f>H116*BS!$B$9</f>
        <v/>
      </c>
      <c r="U116" s="193" t="n"/>
    </row>
    <row r="117">
      <c r="A117" s="79" t="inlineStr">
        <is>
          <t>K19</t>
        </is>
      </c>
      <c r="B117" s="102" t="inlineStr">
        <is>
          <t xml:space="preserve"> Loan from related parties </t>
        </is>
      </c>
      <c r="C117" s="220" t="n"/>
      <c r="D117" s="220" t="n"/>
      <c r="E117" s="220" t="n"/>
      <c r="F117" s="220" t="n"/>
      <c r="G117" s="220" t="n"/>
      <c r="H117" s="220" t="n"/>
      <c r="I117" s="975" t="n"/>
      <c r="J117" s="180" t="n"/>
      <c r="N117" s="976">
        <f>B117</f>
        <v/>
      </c>
      <c r="O117" s="192" t="inlineStr"/>
      <c r="P117" s="192" t="inlineStr"/>
      <c r="Q117" s="192" t="inlineStr"/>
      <c r="R117" s="192" t="inlineStr"/>
      <c r="S117" s="192" t="inlineStr"/>
      <c r="T117" s="192" t="inlineStr"/>
      <c r="U117" s="193">
        <f>I114</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f>I115</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I116</f>
        <v/>
      </c>
    </row>
    <row r="120">
      <c r="A120" s="79" t="n"/>
      <c r="B120" s="102" t="n"/>
      <c r="C120" s="103" t="n"/>
      <c r="D120" s="103" t="n"/>
      <c r="E120" s="103" t="n"/>
      <c r="F120" s="103" t="n"/>
      <c r="G120" s="103" t="n"/>
      <c r="H120" s="103" t="n"/>
      <c r="I120" s="975" t="n"/>
      <c r="J120" s="180" t="n"/>
      <c r="N120" s="976" t="inlineStr"/>
      <c r="O120" s="192" t="inlineStr"/>
      <c r="P120" s="192" t="inlineStr"/>
      <c r="Q120" s="192" t="inlineStr"/>
      <c r="R120" s="192" t="inlineStr"/>
      <c r="S120" s="192" t="inlineStr"/>
      <c r="T120" s="192" t="inlineStr"/>
      <c r="U120" s="193">
        <f>I117</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t="n"/>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I119</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I120</f>
        <v/>
      </c>
    </row>
    <row r="124" customFormat="1" s="194">
      <c r="B124" s="102" t="inlineStr">
        <is>
          <t xml:space="preserve"> Others </t>
        </is>
      </c>
      <c r="C124" s="220" t="n"/>
      <c r="D124" s="220" t="n"/>
      <c r="E124" s="220" t="n"/>
      <c r="F124" s="220" t="n"/>
      <c r="G124" s="220" t="n"/>
      <c r="H124" s="220" t="n"/>
      <c r="I124" s="980" t="n"/>
      <c r="J124" s="180" t="n"/>
      <c r="N124" s="976">
        <f>B124</f>
        <v/>
      </c>
      <c r="O124" s="192" t="inlineStr"/>
      <c r="P124" s="192" t="inlineStr"/>
      <c r="Q124" s="192" t="inlineStr"/>
      <c r="R124" s="192" t="inlineStr"/>
      <c r="S124" s="192" t="inlineStr"/>
      <c r="T124" s="192" t="inlineStr"/>
      <c r="U124" s="193">
        <f>I121</f>
        <v/>
      </c>
    </row>
    <row r="125" customFormat="1" s="194">
      <c r="A125" s="194" t="inlineStr">
        <is>
          <t>K20</t>
        </is>
      </c>
      <c r="B125" s="96" t="inlineStr">
        <is>
          <t xml:space="preserve">Total </t>
        </is>
      </c>
      <c r="C125" s="987">
        <f>INDIRECT(ADDRESS(MATCH("K16T",$A:$A,0),COLUMN(C$13),4))+INDIRECT(ADDRESS(MATCH("K17T",$A:$A,0),COLUMN(C$13),4))+INDIRECT(ADDRESS(MATCH("K18T",$A:$A,0),COLUMN(C$13),4))+SUM(INDIRECT(ADDRESS(MATCH("K19",$A:$A,0),COLUMN(C$13),4)&amp;":"&amp;ADDRESS(MATCH("K20",$A:$A,0)-1,COLUMN(C$13),4)))</f>
        <v/>
      </c>
      <c r="D125" s="987">
        <f>INDIRECT(ADDRESS(MATCH("K16T",$A:$A,0),COLUMN(D$13),4))+INDIRECT(ADDRESS(MATCH("K17T",$A:$A,0),COLUMN(D$13),4))+INDIRECT(ADDRESS(MATCH("K18T",$A:$A,0),COLUMN(D$13),4))+SUM(INDIRECT(ADDRESS(MATCH("K19",$A:$A,0),COLUMN(D$13),4)&amp;":"&amp;ADDRESS(MATCH("K20",$A:$A,0)-1,COLUMN(D$13),4)))</f>
        <v/>
      </c>
      <c r="E125" s="987">
        <f>INDIRECT(ADDRESS(MATCH("K16T",$A:$A,0),COLUMN(E$13),4))+INDIRECT(ADDRESS(MATCH("K17T",$A:$A,0),COLUMN(E$13),4))+INDIRECT(ADDRESS(MATCH("K18T",$A:$A,0),COLUMN(E$13),4))+SUM(INDIRECT(ADDRESS(MATCH("K19",$A:$A,0),COLUMN(E$13),4)&amp;":"&amp;ADDRESS(MATCH("K20",$A:$A,0)-1,COLUMN(E$13),4)))</f>
        <v/>
      </c>
      <c r="F125" s="987">
        <f>INDIRECT(ADDRESS(MATCH("K16T",$A:$A,0),COLUMN(F$13),4))+INDIRECT(ADDRESS(MATCH("K17T",$A:$A,0),COLUMN(F$13),4))+INDIRECT(ADDRESS(MATCH("K18T",$A:$A,0),COLUMN(F$13),4))+SUM(INDIRECT(ADDRESS(MATCH("K19",$A:$A,0),COLUMN(F$13),4)&amp;":"&amp;ADDRESS(MATCH("K20",$A:$A,0)-1,COLUMN(F$13),4)))</f>
        <v/>
      </c>
      <c r="G125" s="987">
        <f>INDIRECT(ADDRESS(MATCH("K16T",$A:$A,0),COLUMN(G$13),4))+INDIRECT(ADDRESS(MATCH("K17T",$A:$A,0),COLUMN(G$13),4))+INDIRECT(ADDRESS(MATCH("K18T",$A:$A,0),COLUMN(G$13),4))+SUM(INDIRECT(ADDRESS(MATCH("K19",$A:$A,0),COLUMN(G$13),4)&amp;":"&amp;ADDRESS(MATCH("K20",$A:$A,0)-1,COLUMN(G$13),4)))</f>
        <v/>
      </c>
      <c r="H125" s="987">
        <f>INDIRECT(ADDRESS(MATCH("K16T",$A:$A,0),COLUMN(H$13),4))+INDIRECT(ADDRESS(MATCH("K17T",$A:$A,0),COLUMN(H$13),4))+INDIRECT(ADDRESS(MATCH("K18T",$A:$A,0),COLUMN(H$13),4))+SUM(INDIRECT(ADDRESS(MATCH("K19",$A:$A,0),COLUMN(H$13),4)&amp;":"&amp;ADDRESS(MATCH("K20",$A:$A,0)-1,COLUMN(H$13),4)))</f>
        <v/>
      </c>
      <c r="I125" s="988" t="n"/>
      <c r="J125" s="196" t="n"/>
      <c r="K125" s="197" t="n"/>
      <c r="L125" s="197" t="n"/>
      <c r="M125" s="197" t="n"/>
      <c r="N125" s="966">
        <f>B125</f>
        <v/>
      </c>
      <c r="O125" s="198">
        <f>C125*BS!$B$9</f>
        <v/>
      </c>
      <c r="P125" s="198">
        <f>D125*BS!$B$9</f>
        <v/>
      </c>
      <c r="Q125" s="198">
        <f>E125*BS!$B$9</f>
        <v/>
      </c>
      <c r="R125" s="198">
        <f>F125*BS!$B$9</f>
        <v/>
      </c>
      <c r="S125" s="198">
        <f>G125*BS!$B$9</f>
        <v/>
      </c>
      <c r="T125" s="198">
        <f>H125*BS!$B$9</f>
        <v/>
      </c>
      <c r="U125" s="193">
        <f>I122</f>
        <v/>
      </c>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89" t="n"/>
      <c r="D126" s="989" t="n"/>
      <c r="E126" s="989" t="n"/>
      <c r="F126" s="989" t="n"/>
      <c r="G126" s="989" t="n"/>
      <c r="H126" s="989" t="n"/>
      <c r="I126" s="980" t="n"/>
      <c r="J126" s="180" t="n"/>
      <c r="N126" s="976" t="inlineStr"/>
      <c r="O126" s="192" t="inlineStr"/>
      <c r="P126" s="192" t="inlineStr"/>
      <c r="Q126" s="192" t="inlineStr"/>
      <c r="R126" s="192" t="inlineStr"/>
      <c r="S126" s="192" t="inlineStr"/>
      <c r="T126" s="192" t="inlineStr"/>
      <c r="U126" s="193" t="n"/>
    </row>
    <row r="127">
      <c r="A127" s="194" t="inlineStr">
        <is>
          <t>K21</t>
        </is>
      </c>
      <c r="B127" s="96" t="inlineStr">
        <is>
          <t xml:space="preserve">Deferred Taxes </t>
        </is>
      </c>
      <c r="C127" s="990" t="n"/>
      <c r="D127" s="990" t="n"/>
      <c r="E127" s="990" t="n"/>
      <c r="F127" s="990" t="n"/>
      <c r="G127" s="990" t="n"/>
      <c r="H127" s="990" t="n"/>
      <c r="I127" s="988" t="n"/>
      <c r="J127" s="196" t="n"/>
      <c r="K127" s="197" t="n"/>
      <c r="L127" s="197" t="n"/>
      <c r="M127" s="197" t="n"/>
      <c r="N127" s="966">
        <f>B127</f>
        <v/>
      </c>
      <c r="O127" s="198" t="inlineStr"/>
      <c r="P127" s="198" t="inlineStr"/>
      <c r="Q127" s="198" t="inlineStr"/>
      <c r="R127" s="198" t="inlineStr"/>
      <c r="S127" s="198" t="inlineStr"/>
      <c r="T127" s="198" t="inlineStr"/>
      <c r="U127" s="193">
        <f>I124</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s="102" t="inlineStr">
        <is>
          <t>Deferred tax liabilities</t>
        </is>
      </c>
      <c r="C128" s="103" t="n"/>
      <c r="D128" s="103" t="n"/>
      <c r="E128" s="103" t="n"/>
      <c r="F128" s="103" t="n"/>
      <c r="G128" s="103" t="n">
        <v>48</v>
      </c>
      <c r="H128" s="103" t="n">
        <v>28</v>
      </c>
      <c r="I128" s="988" t="n"/>
      <c r="J128" s="196" t="n"/>
      <c r="K128" s="197" t="n"/>
      <c r="L128" s="197" t="n"/>
      <c r="M128" s="197" t="n"/>
      <c r="N128" s="966">
        <f>B128</f>
        <v/>
      </c>
      <c r="O128" s="198" t="inlineStr"/>
      <c r="P128" s="198" t="inlineStr"/>
      <c r="Q128" s="198" t="inlineStr"/>
      <c r="R128" s="198" t="inlineStr"/>
      <c r="S128" s="198">
        <f>G128*BS!$B$9</f>
        <v/>
      </c>
      <c r="T128" s="198">
        <f>H128*BS!$B$9</f>
        <v/>
      </c>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52" t="n"/>
      <c r="D129" s="952" t="n"/>
      <c r="E129" s="952" t="n"/>
      <c r="F129" s="952" t="n"/>
      <c r="G129" s="952" t="n"/>
      <c r="H129" s="952" t="n"/>
      <c r="I129" s="980" t="n"/>
      <c r="J129" s="180" t="n"/>
      <c r="N129" s="976" t="inlineStr"/>
      <c r="O129" s="192" t="inlineStr"/>
      <c r="P129" s="192" t="inlineStr"/>
      <c r="Q129" s="192" t="inlineStr"/>
      <c r="R129" s="192" t="inlineStr"/>
      <c r="S129" s="192" t="inlineStr"/>
      <c r="T129" s="192" t="inlineStr"/>
      <c r="U129" s="193" t="n"/>
    </row>
    <row r="130">
      <c r="A130" s="171" t="inlineStr">
        <is>
          <t>K22</t>
        </is>
      </c>
      <c r="B130" s="96" t="inlineStr">
        <is>
          <t xml:space="preserve">Total </t>
        </is>
      </c>
      <c r="C130" s="954">
        <f>SUM(INDIRECT(ADDRESS(MATCH("K21",$A:$A,0)+1,COLUMN(C$13),4)&amp;":"&amp;ADDRESS(MATCH("K22",$A:$A,0)-1,COLUMN(C$13),4)))</f>
        <v/>
      </c>
      <c r="D130" s="954">
        <f>SUM(INDIRECT(ADDRESS(MATCH("K21",$A:$A,0)+1,COLUMN(D$13),4)&amp;":"&amp;ADDRESS(MATCH("K22",$A:$A,0)-1,COLUMN(D$13),4)))</f>
        <v/>
      </c>
      <c r="E130" s="954">
        <f>SUM(INDIRECT(ADDRESS(MATCH("K21",$A:$A,0)+1,COLUMN(E$13),4)&amp;":"&amp;ADDRESS(MATCH("K22",$A:$A,0)-1,COLUMN(E$13),4)))</f>
        <v/>
      </c>
      <c r="F130" s="954">
        <f>SUM(INDIRECT(ADDRESS(MATCH("K21",$A:$A,0)+1,COLUMN(F$13),4)&amp;":"&amp;ADDRESS(MATCH("K22",$A:$A,0)-1,COLUMN(F$13),4)))</f>
        <v/>
      </c>
      <c r="G130" s="954">
        <f>SUM(INDIRECT(ADDRESS(MATCH("K21",$A:$A,0)+1,COLUMN(G$13),4)&amp;":"&amp;ADDRESS(MATCH("K22",$A:$A,0)-1,COLUMN(G$13),4)))</f>
        <v/>
      </c>
      <c r="H130" s="954">
        <f>SUM(INDIRECT(ADDRESS(MATCH("K21",$A:$A,0)+1,COLUMN(H$13),4)&amp;":"&amp;ADDRESS(MATCH("K22",$A:$A,0)-1,COLUMN(H$13),4)))</f>
        <v/>
      </c>
      <c r="I130" s="980" t="n"/>
      <c r="J130" s="180" t="n"/>
      <c r="N130" s="976">
        <f>B130</f>
        <v/>
      </c>
      <c r="O130" s="192">
        <f>C130*BS!$B$9</f>
        <v/>
      </c>
      <c r="P130" s="192">
        <f>D130*BS!$B$9</f>
        <v/>
      </c>
      <c r="Q130" s="192">
        <f>E130*BS!$B$9</f>
        <v/>
      </c>
      <c r="R130" s="192">
        <f>F130*BS!$B$9</f>
        <v/>
      </c>
      <c r="S130" s="192">
        <f>G130*BS!$B$9</f>
        <v/>
      </c>
      <c r="T130" s="192">
        <f>H130*BS!$B$9</f>
        <v/>
      </c>
      <c r="U130" s="193" t="n"/>
    </row>
    <row r="131">
      <c r="A131" s="194" t="inlineStr">
        <is>
          <t>K23</t>
        </is>
      </c>
      <c r="B131" s="96" t="inlineStr">
        <is>
          <t xml:space="preserve">Other Long Term liabilities </t>
        </is>
      </c>
      <c r="C131" s="990" t="n"/>
      <c r="D131" s="990" t="n"/>
      <c r="E131" s="990" t="n"/>
      <c r="F131" s="990" t="n"/>
      <c r="G131" s="990" t="n"/>
      <c r="H131" s="990" t="n"/>
      <c r="I131" s="988" t="n"/>
      <c r="J131" s="196" t="n"/>
      <c r="K131" s="197" t="n"/>
      <c r="L131" s="197" t="n"/>
      <c r="M131" s="197" t="n"/>
      <c r="N131" s="966">
        <f>B131</f>
        <v/>
      </c>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A132" s="79" t="n"/>
      <c r="B132" s="102" t="inlineStr">
        <is>
          <t xml:space="preserve"> Warranty Non-current</t>
        </is>
      </c>
      <c r="C132" s="991" t="n"/>
      <c r="D132" s="991" t="n"/>
      <c r="E132" s="991" t="n"/>
      <c r="F132" s="991" t="n"/>
      <c r="G132" s="991" t="n">
        <v>4773</v>
      </c>
      <c r="H132" s="991" t="n">
        <v>6299</v>
      </c>
      <c r="I132" s="984" t="n"/>
      <c r="J132" s="180" t="n"/>
      <c r="N132" s="976">
        <f>B132</f>
        <v/>
      </c>
      <c r="O132" s="192" t="inlineStr"/>
      <c r="P132" s="192" t="inlineStr"/>
      <c r="Q132" s="192" t="inlineStr"/>
      <c r="R132" s="192" t="inlineStr"/>
      <c r="S132" s="192">
        <f>G132*BS!$B$9</f>
        <v/>
      </c>
      <c r="T132" s="192">
        <f>H132*BS!$B$9</f>
        <v/>
      </c>
      <c r="U132" s="193">
        <f>I129</f>
        <v/>
      </c>
    </row>
    <row r="133">
      <c r="A133" s="79" t="n"/>
      <c r="B133" s="102" t="inlineStr">
        <is>
          <t xml:space="preserve"> Non-current Liability forl long-service leave</t>
        </is>
      </c>
      <c r="C133" s="991" t="n"/>
      <c r="D133" s="991" t="n"/>
      <c r="E133" s="991" t="n"/>
      <c r="F133" s="991" t="n"/>
      <c r="G133" s="991" t="n">
        <v>135</v>
      </c>
      <c r="H133" s="991" t="n">
        <v>88</v>
      </c>
      <c r="I133" s="992" t="n"/>
      <c r="J133" s="180" t="n"/>
      <c r="N133" s="976">
        <f>B133</f>
        <v/>
      </c>
      <c r="O133" s="192" t="inlineStr"/>
      <c r="P133" s="192" t="inlineStr"/>
      <c r="Q133" s="192" t="inlineStr"/>
      <c r="R133" s="192" t="inlineStr"/>
      <c r="S133" s="192">
        <f>G133*BS!$B$9</f>
        <v/>
      </c>
      <c r="T133" s="192">
        <f>H133*BS!$B$9</f>
        <v/>
      </c>
      <c r="U133" s="193">
        <f>I130</f>
        <v/>
      </c>
    </row>
    <row r="134">
      <c r="A134" s="79" t="n"/>
      <c r="B134" s="102" t="n"/>
      <c r="C134" s="103" t="n"/>
      <c r="D134" s="103" t="n"/>
      <c r="E134" s="103" t="n"/>
      <c r="F134" s="103" t="n"/>
      <c r="G134" s="103" t="n"/>
      <c r="H134" s="103" t="n"/>
      <c r="I134" s="992" t="n"/>
      <c r="J134" s="180" t="n"/>
      <c r="N134" s="976" t="inlineStr"/>
      <c r="O134" s="192" t="inlineStr"/>
      <c r="P134" s="192" t="inlineStr"/>
      <c r="Q134" s="192" t="inlineStr"/>
      <c r="R134" s="192" t="inlineStr"/>
      <c r="S134" s="192" t="inlineStr"/>
      <c r="T134" s="192" t="inlineStr"/>
      <c r="U134" s="193">
        <f>I131</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I132</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I133</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I134</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I135</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I136</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I137</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I138</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I139</f>
        <v/>
      </c>
    </row>
    <row r="143" ht="14.1" customHeight="1" s="340">
      <c r="A143" s="194" t="inlineStr">
        <is>
          <t>K24</t>
        </is>
      </c>
      <c r="B143" s="96" t="inlineStr">
        <is>
          <t xml:space="preserve">Total </t>
        </is>
      </c>
      <c r="C143" s="954">
        <f>SUM(INDIRECT(ADDRESS(MATCH("K23",$A:$A,0)+1,COLUMN(C$13),4)&amp;":"&amp;ADDRESS(MATCH("K24",$A:$A,0)-1,COLUMN(C$13),4)))</f>
        <v/>
      </c>
      <c r="D143" s="954">
        <f>SUM(INDIRECT(ADDRESS(MATCH("K23",$A:$A,0)+1,COLUMN(D$13),4)&amp;":"&amp;ADDRESS(MATCH("K24",$A:$A,0)-1,COLUMN(D$13),4)))</f>
        <v/>
      </c>
      <c r="E143" s="954">
        <f>SUM(INDIRECT(ADDRESS(MATCH("K23",$A:$A,0)+1,COLUMN(E$13),4)&amp;":"&amp;ADDRESS(MATCH("K24",$A:$A,0)-1,COLUMN(E$13),4)))</f>
        <v/>
      </c>
      <c r="F143" s="954">
        <f>SUM(INDIRECT(ADDRESS(MATCH("K23",$A:$A,0)+1,COLUMN(F$13),4)&amp;":"&amp;ADDRESS(MATCH("K24",$A:$A,0)-1,COLUMN(F$13),4)))</f>
        <v/>
      </c>
      <c r="G143" s="954">
        <f>SUM(INDIRECT(ADDRESS(MATCH("K23",$A:$A,0)+1,COLUMN(G$13),4)&amp;":"&amp;ADDRESS(MATCH("K24",$A:$A,0)-1,COLUMN(G$13),4)))</f>
        <v/>
      </c>
      <c r="H143" s="954">
        <f>SUM(INDIRECT(ADDRESS(MATCH("K23",$A:$A,0)+1,COLUMN(H$13),4)&amp;":"&amp;ADDRESS(MATCH("K24",$A:$A,0)-1,COLUMN(H$13),4)))</f>
        <v/>
      </c>
      <c r="I143" s="977" t="n"/>
      <c r="J143" s="196" t="n"/>
      <c r="K143" s="197" t="n"/>
      <c r="L143" s="197" t="n"/>
      <c r="M143" s="197" t="n"/>
      <c r="N143" s="966">
        <f>B143</f>
        <v/>
      </c>
      <c r="O143" s="198">
        <f>C143*BS!$B$9</f>
        <v/>
      </c>
      <c r="P143" s="198">
        <f>D143*BS!$B$9</f>
        <v/>
      </c>
      <c r="Q143" s="198">
        <f>E143*BS!$B$9</f>
        <v/>
      </c>
      <c r="R143" s="198">
        <f>F143*BS!$B$9</f>
        <v/>
      </c>
      <c r="S143" s="198">
        <f>G143*BS!$B$9</f>
        <v/>
      </c>
      <c r="T143" s="198">
        <f>H143*BS!$B$9</f>
        <v/>
      </c>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B144" s="102" t="n"/>
      <c r="C144" s="939" t="n"/>
      <c r="D144" s="939" t="n"/>
      <c r="E144" s="939" t="n"/>
      <c r="F144" s="939" t="n"/>
      <c r="G144" s="939" t="n"/>
      <c r="H144" s="939" t="n"/>
      <c r="I144" s="975" t="n"/>
      <c r="J144" s="180" t="n"/>
      <c r="N144" s="976" t="inlineStr"/>
      <c r="O144" s="192" t="inlineStr"/>
      <c r="P144" s="192" t="inlineStr"/>
      <c r="Q144" s="192" t="inlineStr"/>
      <c r="R144" s="192" t="inlineStr"/>
      <c r="S144" s="192" t="inlineStr"/>
      <c r="T144" s="192" t="inlineStr"/>
      <c r="U144" s="193" t="n"/>
    </row>
    <row r="145">
      <c r="A145" s="194" t="inlineStr">
        <is>
          <t>K25</t>
        </is>
      </c>
      <c r="B145" s="96" t="inlineStr">
        <is>
          <t xml:space="preserve">Minority Interest </t>
        </is>
      </c>
      <c r="C145" s="954" t="n"/>
      <c r="D145" s="954" t="n"/>
      <c r="E145" s="954" t="n"/>
      <c r="F145" s="954" t="n"/>
      <c r="G145" s="954" t="n"/>
      <c r="H145" s="954" t="n"/>
      <c r="I145" s="977" t="n"/>
      <c r="J145" s="196" t="n"/>
      <c r="K145" s="197" t="n"/>
      <c r="L145" s="197" t="n"/>
      <c r="M145" s="197" t="n"/>
      <c r="N145" s="966">
        <f>B145</f>
        <v/>
      </c>
      <c r="O145" s="198" t="inlineStr"/>
      <c r="P145" s="198" t="inlineStr"/>
      <c r="Q145" s="198" t="inlineStr"/>
      <c r="R145" s="198" t="inlineStr"/>
      <c r="S145" s="198" t="inlineStr"/>
      <c r="T145" s="198" t="inlineStr"/>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A146" s="79" t="n"/>
      <c r="B146" s="102" t="n"/>
      <c r="C146" s="952" t="n"/>
      <c r="D146" s="952" t="n"/>
      <c r="E146" s="952" t="n"/>
      <c r="F146" s="952" t="n"/>
      <c r="G146" s="952" t="n"/>
      <c r="H146" s="952" t="n"/>
      <c r="I146" s="979" t="n"/>
      <c r="J146" s="180" t="n"/>
      <c r="N146" s="976" t="inlineStr"/>
      <c r="O146" s="192" t="inlineStr"/>
      <c r="P146" s="192" t="inlineStr"/>
      <c r="Q146" s="192" t="inlineStr"/>
      <c r="R146" s="192" t="inlineStr"/>
      <c r="S146" s="192" t="inlineStr"/>
      <c r="T146" s="192" t="inlineStr"/>
      <c r="U146" s="193">
        <f>I143</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I144</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I145</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I146</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I147</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I148</f>
        <v/>
      </c>
    </row>
    <row r="152">
      <c r="A152" s="79" t="n"/>
      <c r="B152" s="102" t="n"/>
      <c r="C152" s="103" t="n"/>
      <c r="D152" s="103" t="n"/>
      <c r="E152" s="103" t="n"/>
      <c r="F152" s="103" t="n"/>
      <c r="G152" s="103" t="n"/>
      <c r="H152" s="103" t="n"/>
      <c r="I152" s="979" t="n"/>
      <c r="J152" s="180" t="n"/>
      <c r="N152" s="976" t="inlineStr"/>
      <c r="O152" s="192" t="inlineStr"/>
      <c r="P152" s="192" t="inlineStr"/>
      <c r="Q152" s="192" t="inlineStr"/>
      <c r="R152" s="192" t="inlineStr"/>
      <c r="S152" s="192" t="inlineStr"/>
      <c r="T152" s="192" t="inlineStr"/>
      <c r="U152" s="193">
        <f>I149</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I150</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I151</f>
        <v/>
      </c>
    </row>
    <row r="155" ht="18.75" customFormat="1" customHeight="1" s="194">
      <c r="A155" s="79" t="n"/>
      <c r="B155" s="102" t="n"/>
      <c r="C155" s="989" t="n"/>
      <c r="D155" s="971" t="n"/>
      <c r="E155" s="939" t="n"/>
      <c r="F155" s="939" t="n"/>
      <c r="G155" s="939" t="n"/>
      <c r="H155" s="939" t="n"/>
      <c r="I155" s="975" t="n"/>
      <c r="J155" s="180" t="n"/>
      <c r="N155" s="976" t="inlineStr"/>
      <c r="O155" s="192" t="inlineStr"/>
      <c r="P155" s="192" t="inlineStr"/>
      <c r="Q155" s="192" t="inlineStr"/>
      <c r="R155" s="192" t="inlineStr"/>
      <c r="S155" s="192" t="inlineStr"/>
      <c r="T155" s="192" t="inlineStr"/>
      <c r="U155" s="193">
        <f>I152</f>
        <v/>
      </c>
    </row>
    <row r="156" ht="18.75" customFormat="1" customHeight="1" s="194">
      <c r="A156" s="194" t="inlineStr">
        <is>
          <t>K26</t>
        </is>
      </c>
      <c r="B156" s="96" t="inlineStr">
        <is>
          <t xml:space="preserve">Total </t>
        </is>
      </c>
      <c r="C156" s="954">
        <f>SUM(INDIRECT(ADDRESS(MATCH("K25",$A:$A,0)+1,COLUMN(C$13),4)&amp;":"&amp;ADDRESS(MATCH("K26",$A:$A,0)-1,COLUMN(C$13),4)))</f>
        <v/>
      </c>
      <c r="D156" s="954">
        <f>SUM(INDIRECT(ADDRESS(MATCH("K25",$A:$A,0)+1,COLUMN(D$13),4)&amp;":"&amp;ADDRESS(MATCH("K26",$A:$A,0)-1,COLUMN(D$13),4)))</f>
        <v/>
      </c>
      <c r="E156" s="954">
        <f>SUM(INDIRECT(ADDRESS(MATCH("K25",$A:$A,0)+1,COLUMN(E$13),4)&amp;":"&amp;ADDRESS(MATCH("K26",$A:$A,0)-1,COLUMN(E$13),4)))</f>
        <v/>
      </c>
      <c r="F156" s="954">
        <f>SUM(INDIRECT(ADDRESS(MATCH("K25",$A:$A,0)+1,COLUMN(F$13),4)&amp;":"&amp;ADDRESS(MATCH("K26",$A:$A,0)-1,COLUMN(F$13),4)))</f>
        <v/>
      </c>
      <c r="G156" s="954">
        <f>SUM(INDIRECT(ADDRESS(MATCH("K25",$A:$A,0)+1,COLUMN(G$13),4)&amp;":"&amp;ADDRESS(MATCH("K26",$A:$A,0)-1,COLUMN(G$13),4)))</f>
        <v/>
      </c>
      <c r="H156" s="954">
        <f>SUM(INDIRECT(ADDRESS(MATCH("K25",$A:$A,0)+1,COLUMN(H$13),4)&amp;":"&amp;ADDRESS(MATCH("K26",$A:$A,0)-1,COLUMN(H$13),4)))</f>
        <v/>
      </c>
      <c r="I156" s="988" t="n"/>
      <c r="J156" s="196" t="n"/>
      <c r="K156" s="197" t="n"/>
      <c r="L156" s="197" t="n"/>
      <c r="M156" s="197" t="n"/>
      <c r="N156" s="966">
        <f>B156</f>
        <v/>
      </c>
      <c r="O156" s="198">
        <f>C156*BS!$B$9</f>
        <v/>
      </c>
      <c r="P156" s="198">
        <f>D156*BS!$B$9</f>
        <v/>
      </c>
      <c r="Q156" s="198">
        <f>E156*BS!$B$9</f>
        <v/>
      </c>
      <c r="R156" s="198">
        <f>F156*BS!$B$9</f>
        <v/>
      </c>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102" t="n"/>
      <c r="C157" s="994" t="n"/>
      <c r="D157" s="994" t="n"/>
      <c r="E157" s="994" t="n"/>
      <c r="F157" s="994" t="n"/>
      <c r="G157" s="994" t="n"/>
      <c r="H157" s="994" t="n"/>
      <c r="I157" s="992" t="n"/>
      <c r="J157" s="180" t="n"/>
      <c r="N157" s="976" t="inlineStr"/>
      <c r="O157" s="192" t="inlineStr"/>
      <c r="P157" s="192" t="inlineStr"/>
      <c r="Q157" s="192" t="inlineStr"/>
      <c r="R157" s="192" t="inlineStr"/>
      <c r="S157" s="192" t="inlineStr"/>
      <c r="T157" s="192" t="inlineStr"/>
      <c r="U157" s="193">
        <f>I154</f>
        <v/>
      </c>
    </row>
    <row r="158" ht="18.75" customFormat="1" customHeight="1" s="194">
      <c r="A158" s="194" t="inlineStr">
        <is>
          <t>K27</t>
        </is>
      </c>
      <c r="B158" s="96" t="inlineStr">
        <is>
          <t xml:space="preserve">Common Stock </t>
        </is>
      </c>
      <c r="C158" s="942" t="n"/>
      <c r="D158" s="942" t="n"/>
      <c r="E158" s="942" t="n"/>
      <c r="F158" s="942" t="n"/>
      <c r="G158" s="942" t="n"/>
      <c r="H158" s="942" t="n"/>
      <c r="I158" s="992" t="n"/>
      <c r="J158" s="196" t="n"/>
      <c r="K158" s="197" t="n"/>
      <c r="L158" s="197" t="n"/>
      <c r="M158" s="197" t="n"/>
      <c r="N158" s="966">
        <f>B158</f>
        <v/>
      </c>
      <c r="O158" s="198" t="inlineStr"/>
      <c r="P158" s="198" t="inlineStr"/>
      <c r="Q158" s="198" t="inlineStr"/>
      <c r="R158" s="198" t="inlineStr"/>
      <c r="S158" s="198" t="inlineStr"/>
      <c r="T158" s="198" t="inlineStr"/>
      <c r="U158" s="193">
        <f>I155</f>
        <v/>
      </c>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t="inlineStr">
        <is>
          <t xml:space="preserve"> Retained profits Balance at 1 April</t>
        </is>
      </c>
      <c r="G159" t="n">
        <v>64029</v>
      </c>
      <c r="H159" t="n">
        <v>81732</v>
      </c>
      <c r="N159">
        <f>B159</f>
        <v/>
      </c>
      <c r="O159" t="inlineStr"/>
      <c r="P159" t="inlineStr"/>
      <c r="Q159" t="inlineStr"/>
      <c r="R159" t="inlineStr"/>
      <c r="S159">
        <f>G159*BS!$B$9</f>
        <v/>
      </c>
      <c r="T159">
        <f>H159*BS!$B$9</f>
        <v/>
      </c>
    </row>
    <row r="160">
      <c r="B160" t="inlineStr">
        <is>
          <t xml:space="preserve"> Retained profits Dividend Paid</t>
        </is>
      </c>
      <c r="G160" t="n">
        <v>0</v>
      </c>
      <c r="H160" t="n">
        <v>-17703</v>
      </c>
      <c r="N160">
        <f>B160</f>
        <v/>
      </c>
      <c r="O160" t="inlineStr"/>
      <c r="P160" t="inlineStr"/>
      <c r="Q160" t="inlineStr"/>
      <c r="R160" t="inlineStr"/>
      <c r="S160">
        <f>G160*BS!$B$9</f>
        <v/>
      </c>
      <c r="T160">
        <f>H160*BS!$B$9</f>
        <v/>
      </c>
    </row>
    <row r="161">
      <c r="B161" t="inlineStr">
        <is>
          <t xml:space="preserve"> Retained profits Balance at 31 March</t>
        </is>
      </c>
      <c r="G161" t="n">
        <v>81732</v>
      </c>
      <c r="H161" t="n">
        <v>75852</v>
      </c>
      <c r="N161">
        <f>B161</f>
        <v/>
      </c>
      <c r="O161" t="inlineStr"/>
      <c r="P161" t="inlineStr"/>
      <c r="Q161" t="inlineStr"/>
      <c r="R161" t="inlineStr"/>
      <c r="S161">
        <f>G161*BS!$B$9</f>
        <v/>
      </c>
      <c r="T161">
        <f>H161*BS!$B$9</f>
        <v/>
      </c>
    </row>
    <row r="162" ht="18.75" customFormat="1" customHeight="1" s="194">
      <c r="B162" t="inlineStr">
        <is>
          <t xml:space="preserve"> Retained profits Share Capital</t>
        </is>
      </c>
      <c r="G162" t="n">
        <v>0</v>
      </c>
      <c r="H162" t="n">
        <v>0</v>
      </c>
      <c r="N162">
        <f>B162</f>
        <v/>
      </c>
      <c r="O162" t="inlineStr"/>
      <c r="P162" t="inlineStr"/>
      <c r="Q162" t="inlineStr"/>
      <c r="R162" t="inlineStr"/>
      <c r="S162">
        <f>G162*BS!$B$9</f>
        <v/>
      </c>
      <c r="T162">
        <f>H162*BS!$B$9</f>
        <v/>
      </c>
    </row>
    <row r="163" ht="18.75" customFormat="1" customHeight="1" s="194">
      <c r="B163" t="inlineStr">
        <is>
          <t xml:space="preserve"> Retained profits On issue 1 April</t>
        </is>
      </c>
      <c r="G163" t="n">
        <v>22400</v>
      </c>
      <c r="H163" t="n">
        <v>22400</v>
      </c>
      <c r="N163">
        <f>B163</f>
        <v/>
      </c>
      <c r="O163" t="inlineStr"/>
      <c r="P163" t="inlineStr"/>
      <c r="Q163" t="inlineStr"/>
      <c r="R163" t="inlineStr"/>
      <c r="S163">
        <f>G163*BS!$B$9</f>
        <v/>
      </c>
      <c r="T163">
        <f>H163*BS!$B$9</f>
        <v/>
      </c>
    </row>
    <row r="164" ht="18.75" customFormat="1" customHeight="1" s="194">
      <c r="B164" s="229" t="inlineStr">
        <is>
          <t xml:space="preserve"> Retained profits On issue 31 March</t>
        </is>
      </c>
      <c r="C164" s="103" t="n"/>
      <c r="D164" s="103" t="n"/>
      <c r="E164" s="103" t="n"/>
      <c r="F164" s="103" t="n"/>
      <c r="G164" s="103" t="n">
        <v>22400</v>
      </c>
      <c r="H164" s="103" t="n">
        <v>22400</v>
      </c>
      <c r="I164" s="979" t="n"/>
      <c r="J164" s="196" t="n"/>
      <c r="K164" s="197" t="n"/>
      <c r="L164" s="197" t="n"/>
      <c r="M164" s="197" t="n"/>
      <c r="N164" s="966">
        <f>B164</f>
        <v/>
      </c>
      <c r="O164" s="198" t="inlineStr"/>
      <c r="P164" s="198" t="inlineStr"/>
      <c r="Q164" s="198" t="inlineStr"/>
      <c r="R164" s="198" t="inlineStr"/>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229" t="n"/>
      <c r="C165" s="229" t="n"/>
      <c r="D165" s="229" t="n"/>
      <c r="E165" s="229" t="n"/>
      <c r="F165" s="229" t="n"/>
      <c r="G165" s="229" t="n"/>
      <c r="H165" s="952" t="n"/>
      <c r="I165" s="979" t="n"/>
      <c r="J165" s="196" t="n"/>
      <c r="K165" s="197" t="n"/>
      <c r="L165" s="197" t="n"/>
      <c r="M165" s="197" t="n"/>
      <c r="N165" s="966" t="inlineStr"/>
      <c r="O165" s="198" t="inlineStr"/>
      <c r="P165" s="198" t="inlineStr"/>
      <c r="Q165" s="198" t="inlineStr"/>
      <c r="R165" s="198" t="inlineStr"/>
      <c r="S165" s="198" t="inlineStr"/>
      <c r="T165" s="198" t="inlineStr"/>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229" t="n"/>
      <c r="D166" s="229" t="n"/>
      <c r="E166" s="229" t="n"/>
      <c r="F166" s="229" t="n"/>
      <c r="G166" s="229" t="n"/>
      <c r="H166" s="952" t="n"/>
      <c r="I166" s="979"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194" t="inlineStr">
        <is>
          <t>K28</t>
        </is>
      </c>
      <c r="B167" s="96" t="inlineStr">
        <is>
          <t xml:space="preserve">Total </t>
        </is>
      </c>
      <c r="C167" s="954">
        <f>SUM(INDIRECT(ADDRESS(MATCH("K27",$A:$A,0)+1,COLUMN(C$13),4)&amp;":"&amp;ADDRESS(MATCH("K28",$A:$A,0)-1,COLUMN(C$13),4)))</f>
        <v/>
      </c>
      <c r="D167" s="954">
        <f>SUM(INDIRECT(ADDRESS(MATCH("K27",$A:$A,0)+1,COLUMN(D$13),4)&amp;":"&amp;ADDRESS(MATCH("K28",$A:$A,0)-1,COLUMN(D$13),4)))</f>
        <v/>
      </c>
      <c r="E167" s="954">
        <f>SUM(INDIRECT(ADDRESS(MATCH("K27",$A:$A,0)+1,COLUMN(E$13),4)&amp;":"&amp;ADDRESS(MATCH("K28",$A:$A,0)-1,COLUMN(E$13),4)))</f>
        <v/>
      </c>
      <c r="F167" s="954">
        <f>SUM(INDIRECT(ADDRESS(MATCH("K27",$A:$A,0)+1,COLUMN(F$13),4)&amp;":"&amp;ADDRESS(MATCH("K28",$A:$A,0)-1,COLUMN(F$13),4)))</f>
        <v/>
      </c>
      <c r="G167" s="954">
        <f>SUM(INDIRECT(ADDRESS(MATCH("K27",$A:$A,0)+1,COLUMN(G$13),4)&amp;":"&amp;ADDRESS(MATCH("K28",$A:$A,0)-1,COLUMN(G$13),4)))</f>
        <v/>
      </c>
      <c r="H167" s="954">
        <f>SUM(INDIRECT(ADDRESS(MATCH("K27",$A:$A,0)+1,COLUMN(H$13),4)&amp;":"&amp;ADDRESS(MATCH("K28",$A:$A,0)-1,COLUMN(H$13),4)))</f>
        <v/>
      </c>
      <c r="I167" s="995" t="n"/>
      <c r="J167" s="196" t="n"/>
      <c r="K167" s="197" t="n"/>
      <c r="L167" s="197" t="n"/>
      <c r="M167" s="197" t="n"/>
      <c r="N167" s="966">
        <f>B167</f>
        <v/>
      </c>
      <c r="O167" s="198">
        <f>C167*BS!$B$9</f>
        <v/>
      </c>
      <c r="P167" s="198">
        <f>D167*BS!$B$9</f>
        <v/>
      </c>
      <c r="Q167" s="198">
        <f>E167*BS!$B$9</f>
        <v/>
      </c>
      <c r="R167" s="198">
        <f>F167*BS!$B$9</f>
        <v/>
      </c>
      <c r="S167" s="198">
        <f>G167*BS!$B$9</f>
        <v/>
      </c>
      <c r="T167" s="198">
        <f>H167*BS!$B$9</f>
        <v/>
      </c>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102" t="n"/>
      <c r="C168" s="994" t="n"/>
      <c r="D168" s="994" t="n"/>
      <c r="E168" s="994" t="n"/>
      <c r="F168" s="994" t="n"/>
      <c r="G168" s="994" t="n"/>
      <c r="H168" s="994" t="n"/>
      <c r="I168" s="992" t="n"/>
      <c r="J168" s="180" t="n"/>
      <c r="N168" s="976" t="inlineStr"/>
      <c r="O168" s="192" t="inlineStr"/>
      <c r="P168" s="192" t="inlineStr"/>
      <c r="Q168" s="192" t="inlineStr"/>
      <c r="R168" s="192" t="inlineStr"/>
      <c r="S168" s="192" t="inlineStr"/>
      <c r="T168" s="192" t="inlineStr"/>
      <c r="U168" s="193" t="n"/>
    </row>
    <row r="169">
      <c r="B169" s="102" t="n"/>
      <c r="C169" s="994" t="n"/>
      <c r="D169" s="994" t="n"/>
      <c r="E169" s="994" t="n"/>
      <c r="F169" s="994" t="n"/>
      <c r="G169" s="994" t="n"/>
      <c r="H169" s="994" t="n"/>
      <c r="I169" s="992" t="n"/>
      <c r="J169" s="180" t="n"/>
      <c r="N169" s="976" t="inlineStr"/>
      <c r="O169" s="192" t="inlineStr"/>
      <c r="P169" s="192" t="inlineStr"/>
      <c r="Q169" s="192" t="inlineStr"/>
      <c r="R169" s="192" t="inlineStr"/>
      <c r="S169" s="192" t="inlineStr"/>
      <c r="T169" s="192" t="inlineStr"/>
      <c r="U169" s="193" t="n"/>
    </row>
    <row r="170">
      <c r="A170" s="194" t="inlineStr">
        <is>
          <t>K29</t>
        </is>
      </c>
      <c r="B170" s="96" t="inlineStr">
        <is>
          <t xml:space="preserve">Additional Paid in Capital </t>
        </is>
      </c>
      <c r="C170" s="983" t="n"/>
      <c r="D170" s="983" t="n"/>
      <c r="E170" s="983" t="n"/>
      <c r="F170" s="983" t="n"/>
      <c r="G170" s="983" t="n"/>
      <c r="H170" s="983" t="n"/>
      <c r="I170" s="984" t="n"/>
      <c r="J170" s="196" t="n"/>
      <c r="K170" s="197" t="n"/>
      <c r="L170" s="197" t="n"/>
      <c r="M170" s="197" t="n"/>
      <c r="N170" s="966">
        <f>B170</f>
        <v/>
      </c>
      <c r="O170" s="198" t="inlineStr"/>
      <c r="P170" s="198" t="inlineStr"/>
      <c r="Q170" s="198" t="inlineStr"/>
      <c r="R170" s="198" t="inlineStr"/>
      <c r="S170" s="198" t="inlineStr"/>
      <c r="T170" s="198" t="inlineStr"/>
      <c r="U170" s="193">
        <f>I162</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B171" s="229" t="n"/>
      <c r="C171" s="103" t="n"/>
      <c r="D171" s="103" t="n"/>
      <c r="E171" s="103" t="n"/>
      <c r="F171" s="103" t="n"/>
      <c r="G171" s="103" t="n"/>
      <c r="H171" s="103" t="n"/>
      <c r="I171" s="984" t="n"/>
      <c r="J171" s="196" t="n"/>
      <c r="K171" s="197" t="n"/>
      <c r="L171" s="197" t="n"/>
      <c r="M171" s="197" t="n"/>
      <c r="N171" s="966" t="inlineStr"/>
      <c r="O171" s="198" t="inlineStr"/>
      <c r="P171" s="198" t="inlineStr"/>
      <c r="Q171" s="198" t="inlineStr"/>
      <c r="R171" s="198" t="inlineStr"/>
      <c r="S171" s="198" t="inlineStr"/>
      <c r="T171" s="198" t="inlineStr"/>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229" t="n"/>
      <c r="B172" s="229" t="n"/>
      <c r="C172" s="229" t="n"/>
      <c r="D172" s="229" t="n"/>
      <c r="E172" s="229" t="n"/>
      <c r="F172" s="229" t="n"/>
      <c r="G172" s="229" t="n"/>
      <c r="H172" s="229" t="n"/>
      <c r="I172" s="984" t="n"/>
      <c r="J172" s="196" t="n"/>
      <c r="K172" s="197" t="n"/>
      <c r="L172" s="197" t="n"/>
      <c r="M172" s="197" t="n"/>
      <c r="N172" s="966" t="inlineStr"/>
      <c r="O172" s="198" t="inlineStr"/>
      <c r="P172" s="198" t="inlineStr"/>
      <c r="Q172" s="198" t="inlineStr"/>
      <c r="R172" s="198" t="inlineStr"/>
      <c r="S172" s="198" t="inlineStr"/>
      <c r="T172" s="198" t="inlineStr"/>
      <c r="U172" s="193" t="n"/>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171" t="inlineStr">
        <is>
          <t>K30</t>
        </is>
      </c>
      <c r="B173" s="96" t="inlineStr">
        <is>
          <t xml:space="preserve">Total </t>
        </is>
      </c>
      <c r="C173" s="954">
        <f>SUM(INDIRECT(ADDRESS(MATCH("K29",$A:$A,0)+1,COLUMN(C$13),4)&amp;":"&amp;ADDRESS(MATCH("K30",$A:$A,0)-1,COLUMN(C$13),4)))</f>
        <v/>
      </c>
      <c r="D173" s="954">
        <f>SUM(INDIRECT(ADDRESS(MATCH("K29",$A:$A,0)+1,COLUMN(D$13),4)&amp;":"&amp;ADDRESS(MATCH("K30",$A:$A,0)-1,COLUMN(D$13),4)))</f>
        <v/>
      </c>
      <c r="E173" s="954">
        <f>SUM(INDIRECT(ADDRESS(MATCH("K29",$A:$A,0)+1,COLUMN(E$13),4)&amp;":"&amp;ADDRESS(MATCH("K30",$A:$A,0)-1,COLUMN(E$13),4)))</f>
        <v/>
      </c>
      <c r="F173" s="954">
        <f>SUM(INDIRECT(ADDRESS(MATCH("K29",$A:$A,0)+1,COLUMN(F$13),4)&amp;":"&amp;ADDRESS(MATCH("K30",$A:$A,0)-1,COLUMN(F$13),4)))</f>
        <v/>
      </c>
      <c r="G173" s="954">
        <f>SUM(INDIRECT(ADDRESS(MATCH("K29",$A:$A,0)+1,COLUMN(G$13),4)&amp;":"&amp;ADDRESS(MATCH("K30",$A:$A,0)-1,COLUMN(G$13),4)))</f>
        <v/>
      </c>
      <c r="H173" s="954">
        <f>SUM(INDIRECT(ADDRESS(MATCH("K29",$A:$A,0)+1,COLUMN(H$13),4)&amp;":"&amp;ADDRESS(MATCH("K30",$A:$A,0)-1,COLUMN(H$13),4)))</f>
        <v/>
      </c>
      <c r="I173" s="984" t="n"/>
      <c r="J173" s="180" t="n"/>
      <c r="N173" s="976">
        <f>B173</f>
        <v/>
      </c>
      <c r="O173" s="192">
        <f>C173*BS!$B$9</f>
        <v/>
      </c>
      <c r="P173" s="192">
        <f>D173*BS!$B$9</f>
        <v/>
      </c>
      <c r="Q173" s="192">
        <f>E173*BS!$B$9</f>
        <v/>
      </c>
      <c r="R173" s="192">
        <f>F173*BS!$B$9</f>
        <v/>
      </c>
      <c r="S173" s="192">
        <f>G173*BS!$B$9</f>
        <v/>
      </c>
      <c r="T173" s="192">
        <f>H173*BS!$B$9</f>
        <v/>
      </c>
      <c r="U173" s="193" t="n"/>
    </row>
    <row r="174">
      <c r="A174" s="194" t="inlineStr">
        <is>
          <t>K31</t>
        </is>
      </c>
      <c r="B174" s="96" t="inlineStr">
        <is>
          <t xml:space="preserve">Other Reserves </t>
        </is>
      </c>
      <c r="C174" s="983" t="n"/>
      <c r="D174" s="983" t="n"/>
      <c r="E174" s="983" t="n"/>
      <c r="F174" s="983" t="n"/>
      <c r="G174" s="983" t="n"/>
      <c r="H174" s="983" t="n"/>
      <c r="I174" s="984" t="n"/>
      <c r="J174" s="196" t="n"/>
      <c r="K174" s="197" t="n"/>
      <c r="L174" s="197" t="n"/>
      <c r="M174" s="197" t="n"/>
      <c r="N174" s="966">
        <f>B174</f>
        <v/>
      </c>
      <c r="O174" s="198" t="inlineStr"/>
      <c r="P174" s="198" t="inlineStr"/>
      <c r="Q174" s="198" t="inlineStr"/>
      <c r="R174" s="198" t="inlineStr"/>
      <c r="S174" s="198" t="inlineStr"/>
      <c r="T174" s="198" t="inlineStr"/>
      <c r="U174" s="193">
        <f>I166</f>
        <v/>
      </c>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A175" s="79" t="n"/>
      <c r="B175" s="102" t="inlineStr">
        <is>
          <t>Other Reserves *</t>
        </is>
      </c>
      <c r="C175" s="993" t="n"/>
      <c r="D175" s="993" t="n"/>
      <c r="E175" s="993" t="n"/>
      <c r="F175" s="993" t="n"/>
      <c r="G175" s="993" t="n">
        <v>-168161</v>
      </c>
      <c r="H175" s="993" t="n">
        <v>-162281</v>
      </c>
      <c r="I175" s="992" t="n"/>
      <c r="J175" s="180" t="n"/>
      <c r="N175" s="976">
        <f>B175</f>
        <v/>
      </c>
      <c r="O175" s="192" t="inlineStr"/>
      <c r="P175" s="192" t="inlineStr"/>
      <c r="Q175" s="192" t="inlineStr"/>
      <c r="R175" s="192" t="inlineStr"/>
      <c r="S175" s="192">
        <f>G175*BS!$B$9</f>
        <v/>
      </c>
      <c r="T175" s="192">
        <f>H175*BS!$B$9</f>
        <v/>
      </c>
      <c r="U175" s="193">
        <f>I167</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I168</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I169</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I170</f>
        <v/>
      </c>
    </row>
    <row r="179">
      <c r="A179" s="79" t="n"/>
      <c r="B179" s="102" t="n"/>
      <c r="C179" s="103" t="n"/>
      <c r="D179" s="103" t="n"/>
      <c r="E179" s="103" t="n"/>
      <c r="F179" s="103" t="n"/>
      <c r="G179" s="103" t="n"/>
      <c r="H179" s="103" t="n"/>
      <c r="I179" s="992" t="n"/>
      <c r="J179" s="180" t="n"/>
      <c r="N179" s="976" t="inlineStr"/>
      <c r="O179" s="192" t="inlineStr"/>
      <c r="P179" s="192" t="inlineStr"/>
      <c r="Q179" s="192" t="inlineStr"/>
      <c r="R179" s="192" t="inlineStr"/>
      <c r="S179" s="192" t="inlineStr"/>
      <c r="T179" s="192" t="inlineStr"/>
      <c r="U179" s="193">
        <f>I171</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I172</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I173</f>
        <v/>
      </c>
    </row>
    <row r="182" ht="23.25" customFormat="1" customHeight="1" s="234">
      <c r="A182" s="79" t="n"/>
      <c r="B182" s="102" t="n"/>
      <c r="C182" s="993" t="n"/>
      <c r="D182" s="993" t="n"/>
      <c r="E182" s="993" t="n"/>
      <c r="F182" s="993" t="n"/>
      <c r="G182" s="993" t="n"/>
      <c r="H182" s="993" t="n"/>
      <c r="I182" s="992" t="n"/>
      <c r="J182" s="180" t="n"/>
      <c r="N182" s="976" t="inlineStr"/>
      <c r="O182" s="192" t="inlineStr"/>
      <c r="P182" s="192" t="inlineStr"/>
      <c r="Q182" s="192" t="inlineStr"/>
      <c r="R182" s="192" t="inlineStr"/>
      <c r="S182" s="192" t="inlineStr"/>
      <c r="T182" s="192" t="inlineStr"/>
      <c r="U182" s="193">
        <f>I174</f>
        <v/>
      </c>
    </row>
    <row r="183">
      <c r="A183" s="79" t="n"/>
      <c r="B183" s="102" t="n"/>
      <c r="C183" s="993" t="n"/>
      <c r="D183" s="993" t="n"/>
      <c r="E183" s="993" t="n"/>
      <c r="F183" s="993" t="n"/>
      <c r="G183" s="993" t="n"/>
      <c r="H183" s="993" t="n"/>
      <c r="I183" s="986" t="n"/>
      <c r="J183" s="180" t="n"/>
      <c r="N183" s="976" t="inlineStr"/>
      <c r="O183" s="192" t="inlineStr"/>
      <c r="P183" s="192" t="inlineStr"/>
      <c r="Q183" s="192" t="inlineStr"/>
      <c r="R183" s="192" t="inlineStr"/>
      <c r="S183" s="192" t="inlineStr"/>
      <c r="T183" s="192" t="inlineStr"/>
      <c r="U183" s="193">
        <f>I175</f>
        <v/>
      </c>
    </row>
    <row r="184" ht="18.75" customHeight="1" s="340">
      <c r="A184" s="79" t="n"/>
      <c r="B184" s="102" t="n"/>
      <c r="C184" s="993" t="n"/>
      <c r="D184" s="993" t="n"/>
      <c r="E184" s="993" t="n"/>
      <c r="F184" s="993" t="n"/>
      <c r="G184" s="993" t="n"/>
      <c r="H184" s="993" t="n"/>
      <c r="I184" s="986" t="n"/>
      <c r="J184" s="180" t="n"/>
      <c r="N184" s="976" t="inlineStr"/>
      <c r="O184" s="192" t="inlineStr"/>
      <c r="P184" s="192" t="inlineStr"/>
      <c r="Q184" s="192" t="inlineStr"/>
      <c r="R184" s="192" t="inlineStr"/>
      <c r="S184" s="192" t="inlineStr"/>
      <c r="T184" s="192" t="inlineStr"/>
      <c r="U184" s="193">
        <f>I176</f>
        <v/>
      </c>
    </row>
    <row r="185" ht="18.75" customFormat="1" customHeight="1" s="171">
      <c r="B185" s="102" t="n"/>
      <c r="C185" s="952" t="n"/>
      <c r="D185" s="952" t="n"/>
      <c r="E185" s="952" t="n"/>
      <c r="F185" s="952" t="n"/>
      <c r="G185" s="952" t="n"/>
      <c r="H185" s="952" t="n"/>
      <c r="I185" s="979" t="n"/>
      <c r="J185" s="180" t="n"/>
      <c r="N185" s="976" t="inlineStr"/>
      <c r="O185" s="192" t="inlineStr"/>
      <c r="P185" s="192" t="inlineStr"/>
      <c r="Q185" s="192" t="inlineStr"/>
      <c r="R185" s="192" t="inlineStr"/>
      <c r="S185" s="192" t="inlineStr"/>
      <c r="T185" s="192" t="inlineStr"/>
      <c r="U185" s="193">
        <f>I177</f>
        <v/>
      </c>
    </row>
    <row r="186" ht="18.75" customFormat="1" customHeight="1" s="171">
      <c r="A186" s="194" t="inlineStr">
        <is>
          <t>K32</t>
        </is>
      </c>
      <c r="B186" s="96" t="inlineStr">
        <is>
          <t>Total</t>
        </is>
      </c>
      <c r="C186" s="954">
        <f>SUM(INDIRECT(ADDRESS(MATCH("K31",$A:$A,0)+1,COLUMN(C$13),4)&amp;":"&amp;ADDRESS(MATCH("K32",$A:$A,0)-1,COLUMN(C$13),4)))</f>
        <v/>
      </c>
      <c r="D186" s="954">
        <f>SUM(INDIRECT(ADDRESS(MATCH("K31",$A:$A,0)+1,COLUMN(D$13),4)&amp;":"&amp;ADDRESS(MATCH("K32",$A:$A,0)-1,COLUMN(D$13),4)))</f>
        <v/>
      </c>
      <c r="E186" s="954">
        <f>SUM(INDIRECT(ADDRESS(MATCH("K31",$A:$A,0)+1,COLUMN(E$13),4)&amp;":"&amp;ADDRESS(MATCH("K32",$A:$A,0)-1,COLUMN(E$13),4)))</f>
        <v/>
      </c>
      <c r="F186" s="954">
        <f>SUM(INDIRECT(ADDRESS(MATCH("K31",$A:$A,0)+1,COLUMN(F$13),4)&amp;":"&amp;ADDRESS(MATCH("K32",$A:$A,0)-1,COLUMN(F$13),4)))</f>
        <v/>
      </c>
      <c r="G186" s="954">
        <f>SUM(INDIRECT(ADDRESS(MATCH("K31",$A:$A,0)+1,COLUMN(G$13),4)&amp;":"&amp;ADDRESS(MATCH("K32",$A:$A,0)-1,COLUMN(G$13),4)))</f>
        <v/>
      </c>
      <c r="H186" s="954">
        <f>SUM(INDIRECT(ADDRESS(MATCH("K31",$A:$A,0)+1,COLUMN(H$13),4)&amp;":"&amp;ADDRESS(MATCH("K32",$A:$A,0)-1,COLUMN(H$13),4)))</f>
        <v/>
      </c>
      <c r="I186" s="984" t="n"/>
      <c r="J186" s="196" t="n"/>
      <c r="K186" s="197" t="n"/>
      <c r="L186" s="197" t="n"/>
      <c r="M186" s="197" t="n"/>
      <c r="N186" s="966">
        <f>B186</f>
        <v/>
      </c>
      <c r="O186" s="198">
        <f>C186*BS!$B$9</f>
        <v/>
      </c>
      <c r="P186" s="198">
        <f>D186*BS!$B$9</f>
        <v/>
      </c>
      <c r="Q186" s="198">
        <f>E186*BS!$B$9</f>
        <v/>
      </c>
      <c r="R186" s="198">
        <f>F186*BS!$B$9</f>
        <v/>
      </c>
      <c r="S186" s="198">
        <f>G186*BS!$B$9</f>
        <v/>
      </c>
      <c r="T186" s="198">
        <f>H186*BS!$B$9</f>
        <v/>
      </c>
      <c r="U186" s="193">
        <f>I178</f>
        <v/>
      </c>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B187" s="102" t="n"/>
      <c r="C187" s="996" t="n"/>
      <c r="D187" s="996" t="n"/>
      <c r="E187" s="996" t="n"/>
      <c r="F187" s="996" t="n"/>
      <c r="G187" s="996" t="n"/>
      <c r="H187" s="996" t="n"/>
      <c r="I187" s="997" t="n"/>
      <c r="J187" s="180" t="n"/>
      <c r="N187" s="976" t="inlineStr"/>
      <c r="O187" s="192" t="inlineStr"/>
      <c r="P187" s="192" t="inlineStr"/>
      <c r="Q187" s="192" t="inlineStr"/>
      <c r="R187" s="192" t="inlineStr"/>
      <c r="S187" s="192" t="inlineStr"/>
      <c r="T187" s="192" t="inlineStr"/>
      <c r="U187" s="193" t="n"/>
    </row>
    <row r="188" ht="18.75" customFormat="1" customHeight="1" s="171">
      <c r="A188" s="194" t="inlineStr">
        <is>
          <t>K33</t>
        </is>
      </c>
      <c r="B188" s="96" t="inlineStr">
        <is>
          <t xml:space="preserve">Retained Earnings </t>
        </is>
      </c>
      <c r="C188" s="983" t="n"/>
      <c r="D188" s="983" t="n"/>
      <c r="E188" s="983" t="n"/>
      <c r="F188" s="983" t="n"/>
      <c r="G188" s="983" t="n"/>
      <c r="H188" s="983" t="n"/>
      <c r="I188" s="998" t="n"/>
      <c r="J188" s="196" t="n"/>
      <c r="K188" s="197" t="n"/>
      <c r="L188" s="197" t="n"/>
      <c r="M188" s="197" t="n"/>
      <c r="N188" s="966">
        <f>B188</f>
        <v/>
      </c>
      <c r="O188" s="198" t="inlineStr"/>
      <c r="P188" s="198" t="inlineStr"/>
      <c r="Q188" s="198" t="inlineStr"/>
      <c r="R188" s="198" t="inlineStr"/>
      <c r="S188" s="198" t="inlineStr"/>
      <c r="T188" s="198" t="inlineStr"/>
      <c r="U188" s="193">
        <f>I180</f>
        <v/>
      </c>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194" t="n"/>
      <c r="B189" s="102" t="n"/>
      <c r="C189" s="103" t="n"/>
      <c r="D189" s="103" t="n"/>
      <c r="E189" s="103" t="n"/>
      <c r="F189" s="103" t="n"/>
      <c r="G189" s="103" t="n"/>
      <c r="H189" s="103" t="n"/>
      <c r="I189" s="998" t="n"/>
      <c r="J189" s="196" t="n"/>
      <c r="K189" s="197" t="n"/>
      <c r="L189" s="197" t="n"/>
      <c r="M189" s="197" t="n"/>
      <c r="N189" s="966" t="inlineStr"/>
      <c r="O189" s="198" t="inlineStr"/>
      <c r="P189" s="198" t="inlineStr"/>
      <c r="Q189" s="198" t="inlineStr"/>
      <c r="R189" s="198" t="inlineStr"/>
      <c r="S189" s="198" t="inlineStr"/>
      <c r="T189" s="198" t="inlineStr"/>
      <c r="U189" s="193" t="n"/>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194" t="n"/>
      <c r="B190" s="102" t="n"/>
      <c r="C190" s="993" t="n"/>
      <c r="D190" s="993" t="n"/>
      <c r="E190" s="993" t="n"/>
      <c r="F190" s="993" t="n"/>
      <c r="G190" s="993" t="n"/>
      <c r="H190" s="993" t="n"/>
      <c r="I190" s="998" t="n"/>
      <c r="J190" s="196" t="n"/>
      <c r="K190" s="197" t="n"/>
      <c r="L190" s="197" t="n"/>
      <c r="M190" s="197" t="n"/>
      <c r="N190" s="966" t="inlineStr"/>
      <c r="O190" s="198" t="inlineStr"/>
      <c r="P190" s="198" t="inlineStr"/>
      <c r="Q190" s="198" t="inlineStr"/>
      <c r="R190" s="198" t="inlineStr"/>
      <c r="S190" s="198" t="inlineStr"/>
      <c r="T190" s="198" t="inlineStr"/>
      <c r="U190" s="193" t="n"/>
      <c r="V190" s="197" t="n"/>
      <c r="W190" s="197" t="n"/>
      <c r="X190" s="197" t="n"/>
      <c r="Y190" s="197" t="n"/>
      <c r="Z190" s="197" t="n"/>
      <c r="AA190" s="197" t="n"/>
      <c r="AB190" s="197" t="n"/>
      <c r="AC190" s="197" t="n"/>
      <c r="AD190" s="197" t="n"/>
      <c r="AE190" s="197" t="n"/>
      <c r="AF190" s="197" t="n"/>
      <c r="AG190" s="197" t="n"/>
      <c r="AH190" s="197" t="n"/>
      <c r="AI190" s="197" t="n"/>
      <c r="AJ190" s="197" t="n"/>
      <c r="AK190" s="197" t="n"/>
      <c r="AL190" s="197" t="n"/>
      <c r="AM190" s="197" t="n"/>
      <c r="AN190" s="197" t="n"/>
      <c r="AO190" s="197" t="n"/>
      <c r="AP190" s="197" t="n"/>
      <c r="AQ190" s="197" t="n"/>
      <c r="AR190" s="197" t="n"/>
      <c r="AS190" s="197" t="n"/>
      <c r="AT190" s="197" t="n"/>
      <c r="AU190" s="197" t="n"/>
      <c r="AV190" s="197" t="n"/>
      <c r="AW190" s="197" t="n"/>
      <c r="AX190" s="197" t="n"/>
      <c r="AY190" s="197" t="n"/>
      <c r="AZ190" s="197" t="n"/>
      <c r="BA190" s="197" t="n"/>
      <c r="BB190" s="197" t="n"/>
      <c r="BC190" s="197" t="n"/>
      <c r="BD190" s="197" t="n"/>
      <c r="BE190" s="197" t="n"/>
      <c r="BF190" s="197" t="n"/>
      <c r="BG190" s="197" t="n"/>
      <c r="BH190" s="197" t="n"/>
      <c r="BI190" s="197" t="n"/>
      <c r="BJ190" s="197" t="n"/>
      <c r="BK190" s="197" t="n"/>
      <c r="BL190" s="197" t="n"/>
      <c r="BM190" s="197" t="n"/>
      <c r="BN190" s="197" t="n"/>
      <c r="BO190" s="197" t="n"/>
      <c r="BP190" s="197" t="n"/>
      <c r="BQ190" s="197" t="n"/>
      <c r="BR190" s="197" t="n"/>
      <c r="BS190" s="197" t="n"/>
      <c r="BT190" s="197" t="n"/>
      <c r="BU190" s="197" t="n"/>
      <c r="BV190" s="197" t="n"/>
      <c r="BW190" s="197" t="n"/>
      <c r="BX190" s="197" t="n"/>
      <c r="BY190" s="197" t="n"/>
      <c r="BZ190" s="197" t="n"/>
      <c r="CA190" s="197" t="n"/>
      <c r="CB190" s="197" t="n"/>
      <c r="CC190" s="197" t="n"/>
      <c r="CD190" s="197" t="n"/>
      <c r="CE190" s="197" t="n"/>
      <c r="CF190" s="197" t="n"/>
      <c r="CG190" s="197" t="n"/>
      <c r="CH190" s="197" t="n"/>
      <c r="CI190" s="197" t="n"/>
      <c r="CJ190" s="197" t="n"/>
      <c r="CK190" s="197" t="n"/>
      <c r="CL190" s="197" t="n"/>
      <c r="CM190" s="197" t="n"/>
      <c r="CN190" s="197" t="n"/>
      <c r="CO190" s="197" t="n"/>
      <c r="CP190" s="197" t="n"/>
      <c r="CQ190" s="197" t="n"/>
      <c r="CR190" s="197" t="n"/>
      <c r="CS190" s="197" t="n"/>
      <c r="CT190" s="197" t="n"/>
      <c r="CU190" s="197" t="n"/>
      <c r="CV190" s="197" t="n"/>
      <c r="CW190" s="197" t="n"/>
      <c r="CX190" s="197" t="n"/>
      <c r="CY190" s="197" t="n"/>
      <c r="CZ190" s="197" t="n"/>
      <c r="DA190" s="197" t="n"/>
      <c r="DB190" s="197" t="n"/>
      <c r="DC190" s="197" t="n"/>
      <c r="DD190" s="197" t="n"/>
      <c r="DE190" s="197" t="n"/>
      <c r="DF190" s="197" t="n"/>
      <c r="DG190" s="197" t="n"/>
      <c r="DH190" s="197" t="n"/>
      <c r="DI190" s="197" t="n"/>
      <c r="DJ190" s="197" t="n"/>
      <c r="DK190" s="197" t="n"/>
      <c r="DL190" s="197" t="n"/>
      <c r="DM190" s="197" t="n"/>
      <c r="DN190" s="197" t="n"/>
      <c r="DO190" s="197" t="n"/>
      <c r="DP190" s="197" t="n"/>
      <c r="DQ190" s="197" t="n"/>
      <c r="DR190" s="197" t="n"/>
      <c r="DS190" s="197" t="n"/>
      <c r="DT190" s="197" t="n"/>
      <c r="DU190" s="197" t="n"/>
      <c r="DV190" s="197" t="n"/>
      <c r="DW190" s="197" t="n"/>
      <c r="DX190" s="197" t="n"/>
      <c r="DY190" s="197" t="n"/>
      <c r="DZ190" s="197" t="n"/>
      <c r="EA190" s="197" t="n"/>
      <c r="EB190" s="197" t="n"/>
      <c r="EC190" s="197" t="n"/>
      <c r="ED190" s="197" t="n"/>
      <c r="EE190" s="197" t="n"/>
      <c r="EF190" s="197" t="n"/>
      <c r="EG190" s="197" t="n"/>
      <c r="EH190" s="197" t="n"/>
      <c r="EI190" s="197" t="n"/>
      <c r="EJ190" s="197" t="n"/>
    </row>
    <row r="191" ht="18.75" customFormat="1" customHeight="1" s="171">
      <c r="A191" s="79" t="inlineStr">
        <is>
          <t>K34</t>
        </is>
      </c>
      <c r="B191" s="96" t="inlineStr">
        <is>
          <t>Total</t>
        </is>
      </c>
      <c r="C191" s="954">
        <f>SUM(INDIRECT(ADDRESS(MATCH("K33",$A:$A,0)+1,COLUMN(C$13),4)&amp;":"&amp;ADDRESS(MATCH("K34",$A:$A,0)-1,COLUMN(C$13),4)))</f>
        <v/>
      </c>
      <c r="D191" s="954">
        <f>SUM(INDIRECT(ADDRESS(MATCH("K33",$A:$A,0)+1,COLUMN(D$13),4)&amp;":"&amp;ADDRESS(MATCH("K34",$A:$A,0)-1,COLUMN(D$13),4)))</f>
        <v/>
      </c>
      <c r="E191" s="954">
        <f>SUM(INDIRECT(ADDRESS(MATCH("K33",$A:$A,0)+1,COLUMN(E$13),4)&amp;":"&amp;ADDRESS(MATCH("K34",$A:$A,0)-1,COLUMN(E$13),4)))</f>
        <v/>
      </c>
      <c r="F191" s="954">
        <f>SUM(INDIRECT(ADDRESS(MATCH("K33",$A:$A,0)+1,COLUMN(F$13),4)&amp;":"&amp;ADDRESS(MATCH("K34",$A:$A,0)-1,COLUMN(F$13),4)))</f>
        <v/>
      </c>
      <c r="G191" s="954">
        <f>SUM(INDIRECT(ADDRESS(MATCH("K33",$A:$A,0)+1,COLUMN(G$13),4)&amp;":"&amp;ADDRESS(MATCH("K34",$A:$A,0)-1,COLUMN(G$13),4)))</f>
        <v/>
      </c>
      <c r="H191" s="954">
        <f>SUM(INDIRECT(ADDRESS(MATCH("K33",$A:$A,0)+1,COLUMN(H$13),4)&amp;":"&amp;ADDRESS(MATCH("K34",$A:$A,0)-1,COLUMN(H$13),4)))</f>
        <v/>
      </c>
      <c r="I191" s="997" t="n"/>
      <c r="J191" s="180" t="n"/>
      <c r="N191" s="976">
        <f>B191</f>
        <v/>
      </c>
      <c r="O191" s="192">
        <f>C191*BS!$B$9</f>
        <v/>
      </c>
      <c r="P191" s="192">
        <f>D191*BS!$B$9</f>
        <v/>
      </c>
      <c r="Q191" s="192">
        <f>E191*BS!$B$9</f>
        <v/>
      </c>
      <c r="R191" s="192">
        <f>F191*BS!$B$9</f>
        <v/>
      </c>
      <c r="S191" s="192">
        <f>G191*BS!$B$9</f>
        <v/>
      </c>
      <c r="T191" s="192">
        <f>H191*BS!$B$9</f>
        <v/>
      </c>
      <c r="U191" s="193" t="n"/>
    </row>
    <row r="192" ht="18.75" customFormat="1" customHeight="1" s="171">
      <c r="A192" s="171" t="inlineStr">
        <is>
          <t>K35</t>
        </is>
      </c>
      <c r="B192" s="96" t="inlineStr">
        <is>
          <t xml:space="preserve">Others </t>
        </is>
      </c>
      <c r="C192" s="999" t="n"/>
      <c r="D192" s="999" t="n"/>
      <c r="E192" s="999" t="n"/>
      <c r="F192" s="999" t="n"/>
      <c r="G192" s="999" t="n"/>
      <c r="H192" s="999" t="n"/>
      <c r="I192" s="997" t="n"/>
      <c r="J192" s="180" t="n"/>
      <c r="N192" s="966">
        <f>B192</f>
        <v/>
      </c>
      <c r="O192" s="204" t="inlineStr"/>
      <c r="P192" s="204" t="inlineStr"/>
      <c r="Q192" s="204" t="inlineStr"/>
      <c r="R192" s="204" t="inlineStr"/>
      <c r="S192" s="204" t="inlineStr"/>
      <c r="T192" s="204" t="inlineStr"/>
      <c r="U192" s="193"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I185</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I186</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103" t="n"/>
      <c r="D195" s="103" t="n"/>
      <c r="E195" s="103" t="n"/>
      <c r="F195" s="103" t="n"/>
      <c r="G195" s="103" t="n"/>
      <c r="H195" s="103" t="n"/>
      <c r="I195" s="997" t="n"/>
      <c r="J195" s="180" t="n"/>
      <c r="K195" s="172" t="n"/>
      <c r="L195" s="172" t="n"/>
      <c r="M195" s="172" t="n"/>
      <c r="N195" s="973" t="inlineStr"/>
      <c r="O195" s="192" t="inlineStr"/>
      <c r="P195" s="192" t="inlineStr"/>
      <c r="Q195" s="192" t="inlineStr"/>
      <c r="R195" s="192" t="inlineStr"/>
      <c r="S195" s="192" t="inlineStr"/>
      <c r="T195" s="192" t="inlineStr"/>
      <c r="U195" s="193">
        <f>I187</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I188</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000"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I189</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I190</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I191</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I192</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I193</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I194</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inlineStr">
        <is>
          <t>K36</t>
        </is>
      </c>
      <c r="B203" s="96" t="inlineStr">
        <is>
          <t>Total</t>
        </is>
      </c>
      <c r="C203" s="954">
        <f>SUM(INDIRECT(ADDRESS(MATCH("K35",$A:$A,0)+1,COLUMN(C$13),4)&amp;":"&amp;ADDRESS(MATCH("K36",$A:$A,0)-1,COLUMN(C$13),4)))</f>
        <v/>
      </c>
      <c r="D203" s="954">
        <f>SUM(INDIRECT(ADDRESS(MATCH("K35",$A:$A,0)+1,COLUMN(D$13),4)&amp;":"&amp;ADDRESS(MATCH("K36",$A:$A,0)-1,COLUMN(D$13),4)))</f>
        <v/>
      </c>
      <c r="E203" s="954">
        <f>SUM(INDIRECT(ADDRESS(MATCH("K35",$A:$A,0)+1,COLUMN(E$13),4)&amp;":"&amp;ADDRESS(MATCH("K36",$A:$A,0)-1,COLUMN(E$13),4)))</f>
        <v/>
      </c>
      <c r="F203" s="954">
        <f>SUM(INDIRECT(ADDRESS(MATCH("K35",$A:$A,0)+1,COLUMN(F$13),4)&amp;":"&amp;ADDRESS(MATCH("K36",$A:$A,0)-1,COLUMN(F$13),4)))</f>
        <v/>
      </c>
      <c r="G203" s="954">
        <f>SUM(INDIRECT(ADDRESS(MATCH("K35",$A:$A,0)+1,COLUMN(G$13),4)&amp;":"&amp;ADDRESS(MATCH("K36",$A:$A,0)-1,COLUMN(G$13),4)))</f>
        <v/>
      </c>
      <c r="H203" s="954">
        <f>SUM(INDIRECT(ADDRESS(MATCH("K35",$A:$A,0)+1,COLUMN(H$13),4)&amp;":"&amp;ADDRESS(MATCH("K36",$A:$A,0)-1,COLUMN(H$13),4)))</f>
        <v/>
      </c>
      <c r="I203" s="997" t="n"/>
      <c r="J203" s="180" t="n"/>
      <c r="K203" s="172" t="n"/>
      <c r="L203" s="172" t="n"/>
      <c r="M203" s="172" t="n"/>
      <c r="N203" s="966">
        <f>B203</f>
        <v/>
      </c>
      <c r="O203" s="1001">
        <f>C203*BS!$B$9</f>
        <v/>
      </c>
      <c r="P203" s="1001">
        <f>D203*BS!$B$9</f>
        <v/>
      </c>
      <c r="Q203" s="1001">
        <f>E203*BS!$B$9</f>
        <v/>
      </c>
      <c r="R203" s="1001">
        <f>F203*BS!$B$9</f>
        <v/>
      </c>
      <c r="S203" s="1001">
        <f>G203*BS!$B$9</f>
        <v/>
      </c>
      <c r="T203" s="1001">
        <f>H203*BS!$B$9</f>
        <v/>
      </c>
      <c r="U203" s="193" t="n"/>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19"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t="n"/>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194" t="inlineStr">
        <is>
          <t>K37</t>
        </is>
      </c>
      <c r="B205" s="96" t="inlineStr">
        <is>
          <t xml:space="preserve">Total Shareholders Equity </t>
        </is>
      </c>
      <c r="C205" s="983" t="n"/>
      <c r="D205" s="983" t="n"/>
      <c r="E205" s="983" t="n"/>
      <c r="F205" s="983" t="n"/>
      <c r="G205" s="983" t="n"/>
      <c r="H205" s="983" t="n"/>
      <c r="I205" s="998" t="n"/>
      <c r="J205" s="196" t="n"/>
      <c r="K205" s="197" t="n"/>
      <c r="L205" s="197" t="n"/>
      <c r="M205" s="197" t="n"/>
      <c r="N205" s="966">
        <f>B205</f>
        <v/>
      </c>
      <c r="O205" s="198" t="inlineStr"/>
      <c r="P205" s="198" t="inlineStr"/>
      <c r="Q205" s="198" t="inlineStr"/>
      <c r="R205" s="198" t="inlineStr"/>
      <c r="S205" s="198" t="inlineStr"/>
      <c r="T205" s="198" t="inlineStr"/>
      <c r="U205" s="193">
        <f>I197</f>
        <v/>
      </c>
      <c r="V205" s="197" t="n"/>
      <c r="W205" s="197" t="n"/>
      <c r="X205" s="197" t="n"/>
      <c r="Y205" s="197" t="n"/>
      <c r="Z205" s="197" t="n"/>
      <c r="AA205" s="197" t="n"/>
      <c r="AB205" s="197" t="n"/>
      <c r="AC205" s="197" t="n"/>
      <c r="AD205" s="197" t="n"/>
      <c r="AE205" s="197" t="n"/>
      <c r="AF205" s="197" t="n"/>
      <c r="AG205" s="197" t="n"/>
      <c r="AH205" s="197" t="n"/>
      <c r="AI205" s="197" t="n"/>
      <c r="AJ205" s="197" t="n"/>
      <c r="AK205" s="197" t="n"/>
      <c r="AL205" s="197" t="n"/>
      <c r="AM205" s="197" t="n"/>
      <c r="AN205" s="197" t="n"/>
      <c r="AO205" s="197" t="n"/>
      <c r="AP205" s="197" t="n"/>
      <c r="AQ205" s="197" t="n"/>
      <c r="AR205" s="197" t="n"/>
      <c r="AS205" s="197" t="n"/>
      <c r="AT205" s="197" t="n"/>
      <c r="AU205" s="197" t="n"/>
      <c r="AV205" s="197" t="n"/>
      <c r="AW205" s="197" t="n"/>
      <c r="AX205" s="197" t="n"/>
      <c r="AY205" s="197" t="n"/>
      <c r="AZ205" s="197" t="n"/>
      <c r="BA205" s="197" t="n"/>
      <c r="BB205" s="197" t="n"/>
      <c r="BC205" s="197" t="n"/>
      <c r="BD205" s="197" t="n"/>
      <c r="BE205" s="197" t="n"/>
      <c r="BF205" s="197" t="n"/>
      <c r="BG205" s="197" t="n"/>
      <c r="BH205" s="197" t="n"/>
      <c r="BI205" s="197" t="n"/>
      <c r="BJ205" s="197" t="n"/>
      <c r="BK205" s="197" t="n"/>
      <c r="BL205" s="197" t="n"/>
      <c r="BM205" s="197" t="n"/>
      <c r="BN205" s="197" t="n"/>
      <c r="BO205" s="197" t="n"/>
      <c r="BP205" s="197" t="n"/>
      <c r="BQ205" s="197" t="n"/>
      <c r="BR205" s="197" t="n"/>
      <c r="BS205" s="197" t="n"/>
      <c r="BT205" s="197" t="n"/>
      <c r="BU205" s="197" t="n"/>
      <c r="BV205" s="197" t="n"/>
      <c r="BW205" s="197" t="n"/>
      <c r="BX205" s="197" t="n"/>
      <c r="BY205" s="197" t="n"/>
      <c r="BZ205" s="197" t="n"/>
      <c r="CA205" s="197" t="n"/>
      <c r="CB205" s="197" t="n"/>
      <c r="CC205" s="197" t="n"/>
      <c r="CD205" s="197" t="n"/>
      <c r="CE205" s="197" t="n"/>
      <c r="CF205" s="197" t="n"/>
      <c r="CG205" s="197" t="n"/>
      <c r="CH205" s="197" t="n"/>
      <c r="CI205" s="197" t="n"/>
      <c r="CJ205" s="197" t="n"/>
      <c r="CK205" s="197" t="n"/>
      <c r="CL205" s="197" t="n"/>
      <c r="CM205" s="197" t="n"/>
      <c r="CN205" s="197" t="n"/>
      <c r="CO205" s="197" t="n"/>
      <c r="CP205" s="197" t="n"/>
      <c r="CQ205" s="197" t="n"/>
      <c r="CR205" s="197" t="n"/>
      <c r="CS205" s="197" t="n"/>
      <c r="CT205" s="197" t="n"/>
      <c r="CU205" s="197" t="n"/>
      <c r="CV205" s="197" t="n"/>
      <c r="CW205" s="197" t="n"/>
      <c r="CX205" s="197" t="n"/>
      <c r="CY205" s="197" t="n"/>
      <c r="CZ205" s="197" t="n"/>
      <c r="DA205" s="197" t="n"/>
      <c r="DB205" s="197" t="n"/>
      <c r="DC205" s="197" t="n"/>
      <c r="DD205" s="197" t="n"/>
      <c r="DE205" s="197" t="n"/>
      <c r="DF205" s="197" t="n"/>
      <c r="DG205" s="197" t="n"/>
      <c r="DH205" s="197" t="n"/>
      <c r="DI205" s="197" t="n"/>
      <c r="DJ205" s="197" t="n"/>
      <c r="DK205" s="197" t="n"/>
      <c r="DL205" s="197" t="n"/>
      <c r="DM205" s="197" t="n"/>
      <c r="DN205" s="197" t="n"/>
      <c r="DO205" s="197" t="n"/>
      <c r="DP205" s="197" t="n"/>
      <c r="DQ205" s="197" t="n"/>
      <c r="DR205" s="197" t="n"/>
      <c r="DS205" s="197" t="n"/>
      <c r="DT205" s="197" t="n"/>
      <c r="DU205" s="197" t="n"/>
      <c r="DV205" s="197" t="n"/>
      <c r="DW205" s="197" t="n"/>
      <c r="DX205" s="197" t="n"/>
      <c r="DY205" s="197" t="n"/>
      <c r="DZ205" s="197" t="n"/>
      <c r="EA205" s="197" t="n"/>
      <c r="EB205" s="197" t="n"/>
      <c r="EC205" s="197" t="n"/>
      <c r="ED205" s="197" t="n"/>
      <c r="EE205" s="197" t="n"/>
      <c r="EF205" s="197" t="n"/>
      <c r="EG205" s="197" t="n"/>
      <c r="EH205" s="197" t="n"/>
      <c r="EI205" s="197" t="n"/>
      <c r="EJ205" s="197" t="n"/>
    </row>
    <row r="206">
      <c r="B206" s="102" t="n"/>
      <c r="C206" s="103" t="n"/>
      <c r="D206" s="103" t="n"/>
      <c r="E206" s="103" t="n"/>
      <c r="F206" s="103" t="n"/>
      <c r="G206" s="103" t="n"/>
      <c r="H206" s="103" t="n"/>
      <c r="I206" s="984" t="n"/>
      <c r="J206" s="180" t="n"/>
      <c r="N206" s="976" t="inlineStr"/>
      <c r="O206" s="192" t="inlineStr"/>
      <c r="P206" s="192" t="inlineStr"/>
      <c r="Q206" s="192" t="inlineStr"/>
      <c r="R206" s="192" t="inlineStr"/>
      <c r="S206" s="192" t="inlineStr"/>
      <c r="T206" s="192" t="inlineStr"/>
      <c r="U206" s="193">
        <f>I198</f>
        <v/>
      </c>
    </row>
    <row r="207">
      <c r="B207" s="102" t="n"/>
      <c r="C207" s="1002" t="n"/>
      <c r="D207" s="1002" t="n"/>
      <c r="E207" s="1002" t="n"/>
      <c r="F207" s="1002" t="n"/>
      <c r="G207" s="1002" t="n"/>
      <c r="H207" s="1002" t="n"/>
      <c r="I207" s="984" t="n"/>
      <c r="J207" s="180" t="n"/>
      <c r="N207" s="976" t="inlineStr"/>
      <c r="O207" s="192" t="inlineStr"/>
      <c r="P207" s="192" t="inlineStr"/>
      <c r="Q207" s="192" t="inlineStr"/>
      <c r="R207" s="192" t="inlineStr"/>
      <c r="S207" s="192" t="inlineStr"/>
      <c r="T207" s="192" t="inlineStr"/>
      <c r="U207" s="193" t="n"/>
    </row>
    <row r="208">
      <c r="A208" s="171" t="inlineStr">
        <is>
          <t>K38</t>
        </is>
      </c>
      <c r="B208" s="96" t="inlineStr">
        <is>
          <t>Total</t>
        </is>
      </c>
      <c r="C208" s="954">
        <f>SUM(INDIRECT(ADDRESS(MATCH("K37",$A:$A,0)+1,COLUMN(C$13),4)&amp;":"&amp;ADDRESS(MATCH("K38",$A:$A,0)-1,COLUMN(C$13),4)))</f>
        <v/>
      </c>
      <c r="D208" s="954">
        <f>SUM(INDIRECT(ADDRESS(MATCH("K37",$A:$A,0)+1,COLUMN(D$13),4)&amp;":"&amp;ADDRESS(MATCH("K38",$A:$A,0)-1,COLUMN(D$13),4)))</f>
        <v/>
      </c>
      <c r="E208" s="954">
        <f>SUM(INDIRECT(ADDRESS(MATCH("K37",$A:$A,0)+1,COLUMN(E$13),4)&amp;":"&amp;ADDRESS(MATCH("K38",$A:$A,0)-1,COLUMN(E$13),4)))</f>
        <v/>
      </c>
      <c r="F208" s="954">
        <f>SUM(INDIRECT(ADDRESS(MATCH("K37",$A:$A,0)+1,COLUMN(F$13),4)&amp;":"&amp;ADDRESS(MATCH("K38",$A:$A,0)-1,COLUMN(F$13),4)))</f>
        <v/>
      </c>
      <c r="G208" s="954">
        <f>SUM(INDIRECT(ADDRESS(MATCH("K37",$A:$A,0)+1,COLUMN(G$13),4)&amp;":"&amp;ADDRESS(MATCH("K38",$A:$A,0)-1,COLUMN(G$13),4)))</f>
        <v/>
      </c>
      <c r="H208" s="954">
        <f>SUM(INDIRECT(ADDRESS(MATCH("K37",$A:$A,0)+1,COLUMN(H$13),4)&amp;":"&amp;ADDRESS(MATCH("K38",$A:$A,0)-1,COLUMN(H$13),4)))</f>
        <v/>
      </c>
      <c r="I208" s="984" t="n"/>
      <c r="J208" s="180" t="n"/>
      <c r="N208" s="976">
        <f>B208</f>
        <v/>
      </c>
      <c r="O208" s="192">
        <f>C208*BS!$B$9</f>
        <v/>
      </c>
      <c r="P208" s="192">
        <f>D208*BS!$B$9</f>
        <v/>
      </c>
      <c r="Q208" s="192">
        <f>E208*BS!$B$9</f>
        <v/>
      </c>
      <c r="R208" s="192">
        <f>F208*BS!$B$9</f>
        <v/>
      </c>
      <c r="S208" s="192">
        <f>G208*BS!$B$9</f>
        <v/>
      </c>
      <c r="T208" s="192">
        <f>H208*BS!$B$9</f>
        <v/>
      </c>
      <c r="U208" s="193" t="n"/>
    </row>
    <row r="209">
      <c r="A209" s="171" t="inlineStr">
        <is>
          <t>K39</t>
        </is>
      </c>
      <c r="B209" s="96" t="inlineStr">
        <is>
          <t xml:space="preserve">Off Balance Liabilities </t>
        </is>
      </c>
      <c r="C209" s="1003" t="n"/>
      <c r="D209" s="1003" t="n"/>
      <c r="E209" s="1003" t="n"/>
      <c r="F209" s="1003" t="n"/>
      <c r="G209" s="1003" t="n"/>
      <c r="H209" s="1003" t="n"/>
      <c r="I209" s="997" t="n"/>
      <c r="J209" s="180" t="n"/>
      <c r="N209" s="966">
        <f>B209</f>
        <v/>
      </c>
      <c r="O209" s="204" t="inlineStr"/>
      <c r="P209" s="204" t="inlineStr"/>
      <c r="Q209" s="204" t="inlineStr"/>
      <c r="R209" s="204" t="inlineStr"/>
      <c r="S209" s="204" t="inlineStr"/>
      <c r="T209" s="204" t="inlineStr"/>
      <c r="U209" s="193" t="n"/>
    </row>
    <row r="210">
      <c r="B210" s="102" t="inlineStr">
        <is>
          <t>- LC</t>
        </is>
      </c>
      <c r="C210" s="991" t="n"/>
      <c r="D210" s="991" t="n"/>
      <c r="E210" s="991" t="n"/>
      <c r="F210" s="991" t="n"/>
      <c r="G210" s="991" t="n"/>
      <c r="H210" s="991" t="n"/>
      <c r="I210" s="977" t="n"/>
      <c r="J210" s="180" t="n"/>
      <c r="N210" s="976">
        <f>B210</f>
        <v/>
      </c>
      <c r="O210" s="192" t="inlineStr"/>
      <c r="P210" s="192" t="inlineStr"/>
      <c r="Q210" s="192" t="inlineStr"/>
      <c r="R210" s="192" t="inlineStr"/>
      <c r="S210" s="192" t="inlineStr"/>
      <c r="T210" s="192" t="inlineStr"/>
      <c r="U210" s="193">
        <f>I202</f>
        <v/>
      </c>
    </row>
    <row r="211">
      <c r="B211" s="102" t="inlineStr">
        <is>
          <t>- BG</t>
        </is>
      </c>
      <c r="C211" s="991" t="n"/>
      <c r="D211" s="991" t="n"/>
      <c r="E211" s="991" t="n"/>
      <c r="F211" s="991" t="n"/>
      <c r="G211" s="991" t="n"/>
      <c r="H211" s="991" t="n"/>
      <c r="I211" s="239" t="n"/>
      <c r="J211" s="180" t="n"/>
      <c r="N211" s="976">
        <f>B211</f>
        <v/>
      </c>
      <c r="O211" s="192" t="inlineStr"/>
      <c r="P211" s="192" t="inlineStr"/>
      <c r="Q211" s="192" t="inlineStr"/>
      <c r="R211" s="192" t="inlineStr"/>
      <c r="S211" s="192" t="inlineStr"/>
      <c r="T211" s="192" t="inlineStr"/>
      <c r="U211" s="193">
        <f>I203</f>
        <v/>
      </c>
    </row>
    <row r="212">
      <c r="B212" s="102" t="inlineStr">
        <is>
          <t>- BD</t>
        </is>
      </c>
      <c r="C212" s="103" t="n"/>
      <c r="D212" s="103" t="n"/>
      <c r="E212" s="103" t="n"/>
      <c r="F212" s="103" t="n"/>
      <c r="G212" s="103" t="n"/>
      <c r="H212" s="103" t="n"/>
      <c r="I212" s="240" t="n"/>
      <c r="J212" s="180" t="n"/>
      <c r="N212" s="976">
        <f>B212</f>
        <v/>
      </c>
      <c r="O212" s="192" t="inlineStr"/>
      <c r="P212" s="192" t="inlineStr"/>
      <c r="Q212" s="192" t="inlineStr"/>
      <c r="R212" s="192" t="inlineStr"/>
      <c r="S212" s="192" t="inlineStr"/>
      <c r="T212" s="192" t="inlineStr"/>
      <c r="U212" s="193">
        <f>I204</f>
        <v/>
      </c>
    </row>
    <row r="213" ht="20.25" customFormat="1" customHeight="1" s="194">
      <c r="B213" s="102" t="inlineStr">
        <is>
          <t>- CG</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I205</f>
        <v/>
      </c>
    </row>
    <row r="214">
      <c r="B214" s="102" t="inlineStr">
        <is>
          <t>- Commitments</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I206</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I207</f>
        <v/>
      </c>
    </row>
    <row r="216">
      <c r="B216" s="102" t="inlineStr">
        <is>
          <t>- Others</t>
        </is>
      </c>
      <c r="C216" s="991" t="n"/>
      <c r="D216" s="991" t="n"/>
      <c r="E216" s="991" t="n"/>
      <c r="F216" s="991" t="n"/>
      <c r="G216" s="991" t="n"/>
      <c r="H216" s="991" t="n"/>
      <c r="I216" s="241" t="n"/>
      <c r="J216" s="180" t="n"/>
      <c r="N216" s="976">
        <f>B216</f>
        <v/>
      </c>
      <c r="O216" s="192" t="inlineStr"/>
      <c r="P216" s="192" t="inlineStr"/>
      <c r="Q216" s="192" t="inlineStr"/>
      <c r="R216" s="192" t="inlineStr"/>
      <c r="S216" s="192" t="inlineStr"/>
      <c r="T216" s="192" t="inlineStr"/>
      <c r="U216" s="193">
        <f>I208</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I209</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I210</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I211</f>
        <v/>
      </c>
    </row>
    <row r="220">
      <c r="B220" s="102" t="n"/>
      <c r="C220" s="991" t="n"/>
      <c r="D220" s="991" t="n"/>
      <c r="E220" s="991" t="n"/>
      <c r="F220" s="991" t="n"/>
      <c r="G220" s="991" t="n"/>
      <c r="H220" s="991" t="n"/>
      <c r="I220" s="241" t="n"/>
      <c r="J220" s="180" t="n"/>
      <c r="N220" s="976" t="inlineStr"/>
      <c r="O220" s="192" t="inlineStr"/>
      <c r="P220" s="192" t="inlineStr"/>
      <c r="Q220" s="192" t="inlineStr"/>
      <c r="R220" s="192" t="inlineStr"/>
      <c r="S220" s="192" t="inlineStr"/>
      <c r="T220" s="192" t="inlineStr"/>
      <c r="U220" s="193">
        <f>I212</f>
        <v/>
      </c>
    </row>
    <row r="221">
      <c r="A221" s="194" t="inlineStr">
        <is>
          <t>K40</t>
        </is>
      </c>
      <c r="B221" s="243" t="inlineStr">
        <is>
          <t xml:space="preserve">Total </t>
        </is>
      </c>
      <c r="C221" s="1004">
        <f>SUM(INDIRECT(ADDRESS(MATCH("K39",$A:$A,0)+1,COLUMN(C$13),4)&amp;":"&amp;ADDRESS(MATCH("K40",$A:$A,0)-1,COLUMN(C$13),4)))</f>
        <v/>
      </c>
      <c r="D221" s="1004">
        <f>SUM(INDIRECT(ADDRESS(MATCH("K39",$A:$A,0)+1,COLUMN(D$13),4)&amp;":"&amp;ADDRESS(MATCH("K40",$A:$A,0)-1,COLUMN(D$13),4)))</f>
        <v/>
      </c>
      <c r="E221" s="1004">
        <f>SUM(INDIRECT(ADDRESS(MATCH("K39",$A:$A,0)+1,COLUMN(E$13),4)&amp;":"&amp;ADDRESS(MATCH("K40",$A:$A,0)-1,COLUMN(E$13),4)))</f>
        <v/>
      </c>
      <c r="F221" s="1004">
        <f>SUM(INDIRECT(ADDRESS(MATCH("K39",$A:$A,0)+1,COLUMN(F$13),4)&amp;":"&amp;ADDRESS(MATCH("K40",$A:$A,0)-1,COLUMN(F$13),4)))</f>
        <v/>
      </c>
      <c r="G221" s="1004">
        <f>SUM(INDIRECT(ADDRESS(MATCH("K39",$A:$A,0)+1,COLUMN(G$13),4)&amp;":"&amp;ADDRESS(MATCH("K40",$A:$A,0)-1,COLUMN(G$13),4)))</f>
        <v/>
      </c>
      <c r="H221" s="1004">
        <f>SUM(INDIRECT(ADDRESS(MATCH("K39",$A:$A,0)+1,COLUMN(H$13),4)&amp;":"&amp;ADDRESS(MATCH("K40",$A:$A,0)-1,COLUMN(H$13),4)))</f>
        <v/>
      </c>
      <c r="I221" s="245" t="n"/>
      <c r="J221" s="196" t="n"/>
      <c r="K221" s="197" t="n"/>
      <c r="L221" s="197" t="n"/>
      <c r="M221" s="197" t="n"/>
      <c r="N221" s="966">
        <f>B221</f>
        <v/>
      </c>
      <c r="O221" s="246">
        <f>C221*BS!$B$9</f>
        <v/>
      </c>
      <c r="P221" s="246">
        <f>D221*BS!$B$9</f>
        <v/>
      </c>
      <c r="Q221" s="246">
        <f>E221*BS!$B$9</f>
        <v/>
      </c>
      <c r="R221" s="246">
        <f>F221*BS!$B$9</f>
        <v/>
      </c>
      <c r="S221" s="246">
        <f>G221*BS!$B$9</f>
        <v/>
      </c>
      <c r="T221" s="246">
        <f>H221*BS!$B$9</f>
        <v/>
      </c>
      <c r="U221" s="247">
        <f>I213</f>
        <v/>
      </c>
      <c r="V221" s="197" t="n"/>
      <c r="W221" s="197" t="n"/>
      <c r="X221" s="197" t="n"/>
      <c r="Y221" s="197" t="n"/>
      <c r="Z221" s="197" t="n"/>
      <c r="AA221" s="197" t="n"/>
      <c r="AB221" s="197" t="n"/>
      <c r="AC221" s="197" t="n"/>
      <c r="AD221" s="197" t="n"/>
      <c r="AE221" s="197" t="n"/>
      <c r="AF221" s="197" t="n"/>
      <c r="AG221" s="197" t="n"/>
      <c r="AH221" s="197" t="n"/>
      <c r="AI221" s="197" t="n"/>
      <c r="AJ221" s="197" t="n"/>
      <c r="AK221" s="197" t="n"/>
      <c r="AL221" s="197" t="n"/>
      <c r="AM221" s="197" t="n"/>
      <c r="AN221" s="197" t="n"/>
      <c r="AO221" s="197" t="n"/>
      <c r="AP221" s="197" t="n"/>
      <c r="AQ221" s="197" t="n"/>
      <c r="AR221" s="197" t="n"/>
      <c r="AS221" s="197" t="n"/>
      <c r="AT221" s="197" t="n"/>
      <c r="AU221" s="197" t="n"/>
      <c r="AV221" s="197" t="n"/>
      <c r="AW221" s="197" t="n"/>
      <c r="AX221" s="197" t="n"/>
      <c r="AY221" s="197" t="n"/>
      <c r="AZ221" s="197" t="n"/>
      <c r="BA221" s="197" t="n"/>
      <c r="BB221" s="197" t="n"/>
      <c r="BC221" s="197" t="n"/>
      <c r="BD221" s="197" t="n"/>
      <c r="BE221" s="197" t="n"/>
      <c r="BF221" s="197" t="n"/>
      <c r="BG221" s="197" t="n"/>
      <c r="BH221" s="197" t="n"/>
      <c r="BI221" s="197" t="n"/>
      <c r="BJ221" s="197" t="n"/>
      <c r="BK221" s="197" t="n"/>
      <c r="BL221" s="197" t="n"/>
      <c r="BM221" s="197" t="n"/>
      <c r="BN221" s="197" t="n"/>
      <c r="BO221" s="197" t="n"/>
      <c r="BP221" s="197" t="n"/>
      <c r="BQ221" s="197" t="n"/>
      <c r="BR221" s="197" t="n"/>
      <c r="BS221" s="197" t="n"/>
      <c r="BT221" s="197" t="n"/>
      <c r="BU221" s="197" t="n"/>
      <c r="BV221" s="197" t="n"/>
      <c r="BW221" s="197" t="n"/>
      <c r="BX221" s="197" t="n"/>
      <c r="BY221" s="197" t="n"/>
      <c r="BZ221" s="197" t="n"/>
      <c r="CA221" s="197" t="n"/>
      <c r="CB221" s="197" t="n"/>
      <c r="CC221" s="197" t="n"/>
      <c r="CD221" s="197" t="n"/>
      <c r="CE221" s="197" t="n"/>
      <c r="CF221" s="197" t="n"/>
      <c r="CG221" s="197" t="n"/>
      <c r="CH221" s="197" t="n"/>
      <c r="CI221" s="197" t="n"/>
      <c r="CJ221" s="197" t="n"/>
      <c r="CK221" s="197" t="n"/>
      <c r="CL221" s="197" t="n"/>
      <c r="CM221" s="197" t="n"/>
      <c r="CN221" s="197" t="n"/>
      <c r="CO221" s="197" t="n"/>
      <c r="CP221" s="197" t="n"/>
      <c r="CQ221" s="197" t="n"/>
      <c r="CR221" s="197" t="n"/>
      <c r="CS221" s="197" t="n"/>
      <c r="CT221" s="197" t="n"/>
      <c r="CU221" s="197" t="n"/>
      <c r="CV221" s="197" t="n"/>
      <c r="CW221" s="197" t="n"/>
      <c r="CX221" s="197" t="n"/>
      <c r="CY221" s="197" t="n"/>
      <c r="CZ221" s="197" t="n"/>
      <c r="DA221" s="197" t="n"/>
      <c r="DB221" s="197" t="n"/>
      <c r="DC221" s="197" t="n"/>
      <c r="DD221" s="197" t="n"/>
      <c r="DE221" s="197" t="n"/>
      <c r="DF221" s="197" t="n"/>
      <c r="DG221" s="197" t="n"/>
      <c r="DH221" s="197" t="n"/>
      <c r="DI221" s="197" t="n"/>
      <c r="DJ221" s="197" t="n"/>
      <c r="DK221" s="197" t="n"/>
      <c r="DL221" s="197" t="n"/>
      <c r="DM221" s="197" t="n"/>
      <c r="DN221" s="197" t="n"/>
      <c r="DO221" s="197" t="n"/>
      <c r="DP221" s="197" t="n"/>
      <c r="DQ221" s="197" t="n"/>
      <c r="DR221" s="197" t="n"/>
      <c r="DS221" s="197" t="n"/>
      <c r="DT221" s="197" t="n"/>
      <c r="DU221" s="197" t="n"/>
      <c r="DV221" s="197" t="n"/>
      <c r="DW221" s="197" t="n"/>
      <c r="DX221" s="197" t="n"/>
      <c r="DY221" s="197" t="n"/>
      <c r="DZ221" s="197" t="n"/>
      <c r="EA221" s="197" t="n"/>
      <c r="EB221" s="197" t="n"/>
      <c r="EC221" s="197" t="n"/>
      <c r="ED221" s="197" t="n"/>
      <c r="EE221" s="197" t="n"/>
      <c r="EF221" s="197" t="n"/>
      <c r="EG221" s="197" t="n"/>
      <c r="EH221" s="197" t="n"/>
      <c r="EI221" s="197" t="n"/>
      <c r="EJ221" s="197" t="n"/>
    </row>
    <row r="222">
      <c r="B222" s="248" t="n"/>
      <c r="C222" s="242" t="n"/>
      <c r="D222" s="242" t="n"/>
      <c r="E222" s="242" t="n"/>
      <c r="F222" s="242" t="n"/>
      <c r="G222" s="242" t="n"/>
      <c r="H222" s="242" t="n"/>
      <c r="I222" s="242" t="n"/>
      <c r="J222" s="180" t="n"/>
      <c r="N222" t="inlineStr"/>
      <c r="O222" s="249" t="inlineStr"/>
      <c r="P222" s="249" t="inlineStr"/>
      <c r="Q222" s="249" t="inlineStr"/>
      <c r="R222" s="249" t="inlineStr"/>
      <c r="S222" s="249" t="inlineStr"/>
      <c r="T222" s="249" t="inlineStr"/>
      <c r="U222" s="249" t="n"/>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None Sale of goods Cars</t>
        </is>
      </c>
      <c r="C15" s="939" t="n"/>
      <c r="D15" s="939" t="n"/>
      <c r="E15" s="939" t="n"/>
      <c r="F15" s="939" t="n"/>
      <c r="G15" s="939" t="n">
        <v>282011</v>
      </c>
      <c r="H15" s="939" t="n">
        <v>372069</v>
      </c>
      <c r="I15" s="289" t="n"/>
      <c r="N15" s="293" t="inlineStr"/>
      <c r="O15" s="192" t="inlineStr"/>
      <c r="P15" s="192" t="inlineStr"/>
      <c r="Q15" s="192" t="inlineStr"/>
      <c r="R15" s="192" t="inlineStr"/>
      <c r="S15" s="192" t="inlineStr"/>
      <c r="T15" s="192" t="inlineStr"/>
      <c r="U15" s="1016">
        <f>I15</f>
        <v/>
      </c>
    </row>
    <row r="16" customFormat="1" s="118">
      <c r="B16" s="102" t="inlineStr">
        <is>
          <t xml:space="preserve"> None Sale of goods Motorcycles</t>
        </is>
      </c>
      <c r="C16" s="939" t="n"/>
      <c r="D16" s="939" t="n"/>
      <c r="E16" s="939" t="n"/>
      <c r="F16" s="939" t="n"/>
      <c r="G16" s="939" t="n">
        <v>42752</v>
      </c>
      <c r="H16" s="939" t="n">
        <v>31801</v>
      </c>
      <c r="I16" s="289" t="n"/>
      <c r="N16" s="293" t="inlineStr"/>
      <c r="O16" s="192" t="inlineStr"/>
      <c r="P16" s="192" t="inlineStr"/>
      <c r="Q16" s="192" t="inlineStr"/>
      <c r="R16" s="192" t="inlineStr"/>
      <c r="S16" s="192" t="inlineStr"/>
      <c r="T16" s="192" t="inlineStr"/>
      <c r="U16" s="1016">
        <f>I16</f>
        <v/>
      </c>
    </row>
    <row r="17" customFormat="1" s="118">
      <c r="B17" s="102" t="inlineStr">
        <is>
          <t xml:space="preserve"> None Sale of goods Marine</t>
        </is>
      </c>
      <c r="C17" s="939" t="n"/>
      <c r="D17" s="939" t="n"/>
      <c r="E17" s="939" t="n"/>
      <c r="F17" s="939" t="n"/>
      <c r="G17" s="939" t="n">
        <v>40920</v>
      </c>
      <c r="H17" s="939" t="n">
        <v>51608</v>
      </c>
      <c r="I17" s="289" t="n"/>
      <c r="N17" s="293" t="inlineStr"/>
      <c r="O17" s="192" t="inlineStr"/>
      <c r="P17" s="192" t="inlineStr"/>
      <c r="Q17" s="192" t="inlineStr"/>
      <c r="R17" s="192" t="inlineStr"/>
      <c r="S17" s="192" t="inlineStr"/>
      <c r="T17" s="192" t="inlineStr"/>
      <c r="U17" s="1016">
        <f>I17</f>
        <v/>
      </c>
    </row>
    <row r="18" customFormat="1" s="118">
      <c r="B18" s="102" t="inlineStr">
        <is>
          <t xml:space="preserve"> None Sale of goods Spareparts</t>
        </is>
      </c>
      <c r="C18" s="939" t="n"/>
      <c r="D18" s="939" t="n"/>
      <c r="E18" s="939" t="n"/>
      <c r="F18" s="939" t="n"/>
      <c r="G18" s="939" t="n">
        <v>33395</v>
      </c>
      <c r="H18" s="939" t="n">
        <v>40547</v>
      </c>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330276</v>
      </c>
      <c r="H29" s="939" t="n">
        <v>434227</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 xml:space="preserve"> 4 Other Expenses Depreciation expense</t>
        </is>
      </c>
      <c r="C56" s="939" t="n"/>
      <c r="D56" s="939" t="n"/>
      <c r="E56" s="939" t="n"/>
      <c r="F56" s="939" t="n"/>
      <c r="G56" s="939" t="n">
        <v>1464</v>
      </c>
      <c r="H56" s="939" t="n">
        <v>1540</v>
      </c>
      <c r="I56" s="1017" t="n"/>
      <c r="N56" s="293" t="inlineStr"/>
      <c r="O56" s="192" t="inlineStr"/>
      <c r="P56" s="192" t="inlineStr"/>
      <c r="Q56" s="192" t="inlineStr"/>
      <c r="R56" s="192" t="inlineStr"/>
      <c r="S56" s="192" t="inlineStr"/>
      <c r="T56" s="192" t="inlineStr"/>
      <c r="U56" s="1016">
        <f>I56</f>
        <v/>
      </c>
    </row>
    <row r="57" customFormat="1" s="279">
      <c r="A57" s="118" t="n"/>
      <c r="B57" s="102" t="inlineStr">
        <is>
          <t>Advertising expenses</t>
        </is>
      </c>
      <c r="C57" s="939" t="n"/>
      <c r="D57" s="939" t="n"/>
      <c r="E57" s="939" t="n"/>
      <c r="F57" s="939" t="n"/>
      <c r="G57" s="939" t="n">
        <v>24936</v>
      </c>
      <c r="H57" s="939" t="n">
        <v>21597</v>
      </c>
      <c r="I57" s="1017" t="n"/>
      <c r="N57" s="293" t="inlineStr"/>
      <c r="O57" s="192" t="inlineStr"/>
      <c r="P57" s="192" t="inlineStr"/>
      <c r="Q57" s="192" t="inlineStr"/>
      <c r="R57" s="192" t="inlineStr"/>
      <c r="S57" s="192" t="inlineStr"/>
      <c r="T57" s="192" t="inlineStr"/>
      <c r="U57" s="1016">
        <f>I57</f>
        <v/>
      </c>
    </row>
    <row r="58" customFormat="1" s="279">
      <c r="A58" s="118" t="n"/>
      <c r="B58" s="102" t="inlineStr">
        <is>
          <t>Administration expenses</t>
        </is>
      </c>
      <c r="C58" s="939" t="n"/>
      <c r="D58" s="939" t="n"/>
      <c r="E58" s="939" t="n"/>
      <c r="F58" s="939" t="n"/>
      <c r="G58" s="939" t="n">
        <v>15271</v>
      </c>
      <c r="H58" s="939" t="n">
        <v>16070</v>
      </c>
      <c r="I58" s="1017" t="n"/>
      <c r="N58" s="293" t="inlineStr"/>
      <c r="O58" s="192" t="inlineStr"/>
      <c r="P58" s="192" t="inlineStr"/>
      <c r="Q58" s="192" t="inlineStr"/>
      <c r="R58" s="192" t="inlineStr"/>
      <c r="S58" s="192" t="inlineStr"/>
      <c r="T58" s="192" t="inlineStr"/>
      <c r="U58" s="1016">
        <f>I58</f>
        <v/>
      </c>
    </row>
    <row r="59" customFormat="1" s="279">
      <c r="A59" s="118" t="n"/>
      <c r="B59" s="102" t="inlineStr">
        <is>
          <t>Distribution expenses</t>
        </is>
      </c>
      <c r="C59" s="939" t="n"/>
      <c r="D59" s="939" t="n"/>
      <c r="E59" s="939" t="n"/>
      <c r="F59" s="939" t="n"/>
      <c r="G59" s="939" t="n">
        <v>4675</v>
      </c>
      <c r="H59" s="939" t="n">
        <v>7507</v>
      </c>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expenses</t>
        </is>
      </c>
      <c r="C98" s="939" t="n"/>
      <c r="D98" s="939" t="n"/>
      <c r="E98" s="939" t="n"/>
      <c r="F98" s="939" t="n"/>
      <c r="G98" s="939" t="n">
        <v>4</v>
      </c>
      <c r="H98" s="939" t="n">
        <v>4</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Finance income</t>
        </is>
      </c>
      <c r="C99" s="939" t="n"/>
      <c r="D99" s="939" t="n"/>
      <c r="E99" s="939" t="n"/>
      <c r="F99" s="939" t="n"/>
      <c r="G99" s="939" t="n">
        <v>56</v>
      </c>
      <c r="H99" s="939" t="n">
        <v>632</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expenses</t>
        </is>
      </c>
      <c r="C111" s="939" t="n"/>
      <c r="D111" s="939" t="n"/>
      <c r="E111" s="939" t="n"/>
      <c r="F111" s="939" t="n"/>
      <c r="G111" s="939" t="n">
        <v>4</v>
      </c>
      <c r="H111" s="939" t="n">
        <v>4</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3 Other income Gain/(loss) on sale property plant and equipment</t>
        </is>
      </c>
      <c r="C124" s="952" t="n"/>
      <c r="D124" s="952" t="n"/>
      <c r="E124" s="952" t="n"/>
      <c r="F124" s="952" t="n"/>
      <c r="G124" s="952" t="n">
        <v>924</v>
      </c>
      <c r="H124" s="952" t="n">
        <v>978</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 xml:space="preserve"> 3 Other income Sundry income</t>
        </is>
      </c>
      <c r="C125" s="991" t="n"/>
      <c r="D125" s="991" t="n"/>
      <c r="E125" s="991" t="n"/>
      <c r="F125" s="991" t="n"/>
      <c r="G125" s="991" t="n">
        <v>412</v>
      </c>
      <c r="H125" s="991" t="n">
        <v>477</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Finance expenses</t>
        </is>
      </c>
      <c r="C126" s="939" t="n"/>
      <c r="D126" s="939" t="n"/>
      <c r="E126" s="939" t="n"/>
      <c r="F126" s="939" t="n"/>
      <c r="G126" s="939" t="n">
        <v>-4</v>
      </c>
      <c r="H126" s="939" t="n">
        <v>-4</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inlineStr">
        <is>
          <t>Net finance income / (costs)</t>
        </is>
      </c>
      <c r="C127" s="991" t="n"/>
      <c r="D127" s="991" t="n"/>
      <c r="E127" s="991" t="n"/>
      <c r="F127" s="991" t="n"/>
      <c r="G127" s="991" t="n">
        <v>52</v>
      </c>
      <c r="H127" s="991" t="n">
        <v>628</v>
      </c>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6141</v>
      </c>
      <c r="H138" s="939" t="n">
        <v>5344</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-3483</v>
      </c>
      <c r="G13" s="1028" t="n">
        <v>-7224</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-1592</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3445</v>
      </c>
      <c r="G16" s="1028" t="n">
        <v>5003</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-17703</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-108</v>
      </c>
      <c r="G23" s="1028" t="n">
        <v>-80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-108</v>
      </c>
      <c r="G25" s="1029" t="n">
        <v>-17783</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