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SQA HOLDCO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21333122</v>
      </c>
      <c r="H15" s="103" t="n">
        <v>65315199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44805700</v>
      </c>
      <c r="H29" s="103" t="n">
        <v>24520397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Income tax receivable</t>
        </is>
      </c>
      <c r="C30" s="103" t="n"/>
      <c r="D30" s="103" t="n"/>
      <c r="E30" s="103" t="n"/>
      <c r="F30" s="103" t="n"/>
      <c r="G30" s="103" t="n">
        <v>0</v>
      </c>
      <c r="H30" s="103" t="n">
        <v>2549297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ASSETS</t>
        </is>
      </c>
      <c r="C43" s="103" t="n"/>
      <c r="D43" s="103" t="n"/>
      <c r="E43" s="103" t="n"/>
      <c r="F43" s="103" t="n"/>
      <c r="G43" s="103" t="n">
        <v>0</v>
      </c>
      <c r="H43" s="103" t="n">
        <v>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ASSETS</t>
        </is>
      </c>
      <c r="C44" s="103" t="n"/>
      <c r="D44" s="103" t="n"/>
      <c r="E44" s="103" t="n"/>
      <c r="F44" s="103" t="n"/>
      <c r="G44" s="103" t="n">
        <v>0</v>
      </c>
      <c r="H44" s="103" t="n">
        <v>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t>
        </is>
      </c>
      <c r="C56" s="939" t="n"/>
      <c r="D56" s="939" t="n"/>
      <c r="E56" s="939" t="n"/>
      <c r="F56" s="939" t="n"/>
      <c r="G56" s="939" t="n">
        <v>2835951</v>
      </c>
      <c r="H56" s="939" t="n">
        <v>3158854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44805700</v>
      </c>
      <c r="H57" s="939" t="n">
        <v>24520397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t>
        </is>
      </c>
      <c r="C70" s="939" t="n"/>
      <c r="D70" s="939" t="n"/>
      <c r="E70" s="939" t="n"/>
      <c r="F70" s="939" t="n"/>
      <c r="G70" s="939" t="n">
        <v>2835951</v>
      </c>
      <c r="H70" s="939" t="n">
        <v>3158854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44805700</v>
      </c>
      <c r="H71" s="939" t="n">
        <v>24520397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Income tax receivable</t>
        </is>
      </c>
      <c r="C72" s="939" t="n"/>
      <c r="D72" s="939" t="n"/>
      <c r="E72" s="939" t="n"/>
      <c r="F72" s="939" t="n"/>
      <c r="G72" s="939" t="n">
        <v>0</v>
      </c>
      <c r="H72" s="939" t="n">
        <v>2549297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
      </c>
      <c r="H73" s="939" t="n">
        <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1103771</v>
      </c>
      <c r="H86" s="939" t="n">
        <v>1480335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1103771</v>
      </c>
      <c r="H100" s="952" t="n">
        <v>1480335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1103771</v>
      </c>
      <c r="H114" s="939" t="n">
        <v>1480335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267636</v>
      </c>
      <c r="H129" s="103" t="n">
        <v>9826108</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Goodwill</t>
        </is>
      </c>
      <c r="C130" s="939" t="n"/>
      <c r="D130" s="939" t="n"/>
      <c r="E130" s="939" t="n"/>
      <c r="F130" s="939" t="n"/>
      <c r="G130" s="939" t="n">
        <v>78499759</v>
      </c>
      <c r="H130" s="939" t="n">
        <v>106854767</v>
      </c>
      <c r="I130" s="934" t="n"/>
      <c r="J130" s="85" t="n"/>
      <c r="K130" s="85" t="n"/>
      <c r="L130" s="85" t="n"/>
      <c r="M130" s="85" t="n"/>
      <c r="N130" s="114">
        <f>B130</f>
        <v/>
      </c>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Intangible assets</t>
        </is>
      </c>
      <c r="C133" s="939" t="n"/>
      <c r="D133" s="939" t="n"/>
      <c r="E133" s="939" t="n"/>
      <c r="F133" s="939" t="n"/>
      <c r="G133" s="939" t="n">
        <v>267636</v>
      </c>
      <c r="H133" s="939" t="n">
        <v>9826108</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Property, plant and equipment</t>
        </is>
      </c>
      <c r="C134" s="939" t="n"/>
      <c r="D134" s="939" t="n"/>
      <c r="E134" s="939" t="n"/>
      <c r="F134" s="939" t="n"/>
      <c r="G134" s="939" t="n">
        <v>1103771</v>
      </c>
      <c r="H134" s="939" t="n">
        <v>1480335</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4523770</v>
      </c>
      <c r="H161" s="103" t="n">
        <v>4889155</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Borrowings</t>
        </is>
      </c>
      <c r="C16" s="939" t="n"/>
      <c r="D16" s="939" t="n"/>
      <c r="E16" s="939" t="n"/>
      <c r="F16" s="939" t="n"/>
      <c r="G16" s="939" t="n">
        <v>27400000</v>
      </c>
      <c r="H16" s="939" t="n">
        <v>47750000</v>
      </c>
      <c r="I16" s="928" t="n"/>
      <c r="J16" s="180" t="n"/>
      <c r="N16" s="969">
        <f>B16</f>
        <v/>
      </c>
      <c r="O16" s="192" t="inlineStr"/>
      <c r="P16" s="192" t="inlineStr"/>
      <c r="Q16" s="192" t="inlineStr"/>
      <c r="R16" s="192" t="inlineStr"/>
      <c r="S16" s="192">
        <f>G16*BS!$B$9</f>
        <v/>
      </c>
      <c r="T16" s="192">
        <f>H16*BS!$B$9</f>
        <v/>
      </c>
      <c r="U16" s="193">
        <f>I16</f>
        <v/>
      </c>
    </row>
    <row r="17">
      <c r="B17" s="102" t="inlineStr">
        <is>
          <t>Lease liability</t>
        </is>
      </c>
      <c r="C17" s="939" t="n"/>
      <c r="D17" s="939" t="n"/>
      <c r="E17" s="939" t="n"/>
      <c r="F17" s="939" t="n"/>
      <c r="G17" s="939" t="n">
        <v>1337232</v>
      </c>
      <c r="H17" s="939" t="n">
        <v>1452197</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7677975</v>
      </c>
      <c r="H58" s="939" t="n">
        <v>12053912</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7677975</v>
      </c>
      <c r="H70" s="939" t="n">
        <v>12053912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Trade and other payables</t>
        </is>
      </c>
      <c r="G84" t="n">
        <v>7677975</v>
      </c>
      <c r="H84" t="n">
        <v>12053912</v>
      </c>
      <c r="N84">
        <f>B84</f>
        <v/>
      </c>
      <c r="O84" t="inlineStr"/>
      <c r="P84" t="inlineStr"/>
      <c r="Q84" t="inlineStr"/>
      <c r="R84" t="inlineStr"/>
      <c r="S84">
        <f>G84*BS!$B$9</f>
        <v/>
      </c>
      <c r="T84">
        <f>H84*BS!$B$9</f>
        <v/>
      </c>
    </row>
    <row r="85" customFormat="1" s="194">
      <c r="B85" t="inlineStr">
        <is>
          <t>LIABILITIES</t>
        </is>
      </c>
      <c r="G85" t="n">
        <v>0</v>
      </c>
      <c r="H85" t="n">
        <v>0</v>
      </c>
      <c r="N85">
        <f>B85</f>
        <v/>
      </c>
      <c r="O85" t="inlineStr"/>
      <c r="P85" t="inlineStr"/>
      <c r="Q85" t="inlineStr"/>
      <c r="R85" t="inlineStr"/>
      <c r="S85">
        <f>G85*BS!$B$9</f>
        <v/>
      </c>
      <c r="T85">
        <f>H85*BS!$B$9</f>
        <v/>
      </c>
    </row>
    <row r="86">
      <c r="B86" t="inlineStr">
        <is>
          <t>Income tax payable</t>
        </is>
      </c>
      <c r="G86" t="n">
        <v>964232</v>
      </c>
      <c r="H86" t="n">
        <v>0</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CURRENT LIABILITIES</t>
        </is>
      </c>
      <c r="C91" s="939" t="n"/>
      <c r="D91" s="939" t="n"/>
      <c r="E91" s="939" t="n"/>
      <c r="F91" s="939" t="n"/>
      <c r="G91" s="939" t="n">
        <v>0</v>
      </c>
      <c r="H91" s="939" t="n">
        <v>0</v>
      </c>
      <c r="I91" s="975" t="n"/>
      <c r="J91" s="180" t="n"/>
      <c r="N91" s="976">
        <f>B91</f>
        <v/>
      </c>
      <c r="O91" s="192" t="inlineStr"/>
      <c r="P91" s="192" t="inlineStr"/>
      <c r="Q91" s="192" t="inlineStr"/>
      <c r="R91" s="192" t="inlineStr"/>
      <c r="S91" s="192">
        <f>G91*BS!$B$9</f>
        <v/>
      </c>
      <c r="T91" s="192">
        <f>H91*BS!$B$9</f>
        <v/>
      </c>
      <c r="U91" s="193">
        <f>I88</f>
        <v/>
      </c>
    </row>
    <row r="92">
      <c r="B92" s="102" t="n"/>
      <c r="C92" s="939" t="n"/>
      <c r="D92" s="939" t="n"/>
      <c r="E92" s="939" t="n"/>
      <c r="F92" s="939" t="n"/>
      <c r="G92" s="939" t="n"/>
      <c r="H92" s="939" t="n"/>
      <c r="I92" s="975" t="n"/>
      <c r="J92" s="180" t="n"/>
      <c r="N92" s="976" t="inlineStr"/>
      <c r="O92" s="192" t="inlineStr"/>
      <c r="P92" s="192" t="inlineStr"/>
      <c r="Q92" s="192" t="inlineStr"/>
      <c r="R92" s="192" t="inlineStr"/>
      <c r="S92" s="192" t="inlineStr"/>
      <c r="T92" s="192" t="inlineStr"/>
      <c r="U92" s="193">
        <f>I89</f>
        <v/>
      </c>
    </row>
    <row r="93" ht="15.75" customHeight="1" s="340">
      <c r="B93" s="211" t="n"/>
      <c r="C93" s="939" t="n"/>
      <c r="D93" s="939" t="n"/>
      <c r="E93" s="939" t="n"/>
      <c r="F93" s="939" t="n"/>
      <c r="G93" s="939" t="n"/>
      <c r="H93" s="939" t="n"/>
      <c r="I93" s="975" t="n"/>
      <c r="J93" s="180" t="n"/>
      <c r="N93" s="976" t="inlineStr"/>
      <c r="O93" s="192" t="inlineStr"/>
      <c r="P93" s="192" t="inlineStr"/>
      <c r="Q93" s="192" t="inlineStr"/>
      <c r="R93" s="192" t="inlineStr"/>
      <c r="S93" s="192" t="inlineStr"/>
      <c r="T93" s="192" t="inlineStr"/>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B106" t="inlineStr">
        <is>
          <t>Borrowings</t>
        </is>
      </c>
      <c r="G106" t="n">
        <v>25900000</v>
      </c>
      <c r="H106" t="n">
        <v>0</v>
      </c>
      <c r="N106">
        <f>B106</f>
        <v/>
      </c>
      <c r="O106" t="inlineStr"/>
      <c r="P106" t="inlineStr"/>
      <c r="Q106" t="inlineStr"/>
      <c r="R106" t="inlineStr"/>
      <c r="S106">
        <f>G106*BS!$B$9</f>
        <v/>
      </c>
      <c r="T106">
        <f>H106*BS!$B$9</f>
        <v/>
      </c>
    </row>
    <row r="107">
      <c r="B107" t="inlineStr">
        <is>
          <t>LIABILITIES</t>
        </is>
      </c>
      <c r="G107" t="n">
        <v>0</v>
      </c>
      <c r="H107" t="n">
        <v>0</v>
      </c>
      <c r="N107">
        <f>B107</f>
        <v/>
      </c>
      <c r="O107" t="inlineStr"/>
      <c r="P107" t="inlineStr"/>
      <c r="Q107" t="inlineStr"/>
      <c r="R107" t="inlineStr"/>
      <c r="S107">
        <f>G107*BS!$B$9</f>
        <v/>
      </c>
      <c r="T107">
        <f>H107*BS!$B$9</f>
        <v/>
      </c>
    </row>
    <row r="108">
      <c r="B108" t="inlineStr">
        <is>
          <t>Lease liability</t>
        </is>
      </c>
      <c r="G108" t="n">
        <v>4065760</v>
      </c>
      <c r="H108" t="n">
        <v>5125978</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inlineStr">
        <is>
          <t>LIABILITIES</t>
        </is>
      </c>
      <c r="C131" s="103" t="n"/>
      <c r="D131" s="103" t="n"/>
      <c r="E131" s="103" t="n"/>
      <c r="F131" s="103" t="n"/>
      <c r="G131" s="103" t="n">
        <v>0</v>
      </c>
      <c r="H131" s="103" t="n">
        <v>0</v>
      </c>
      <c r="I131" s="988" t="n"/>
      <c r="J131" s="196" t="n"/>
      <c r="K131" s="197" t="n"/>
      <c r="L131" s="197" t="n"/>
      <c r="M131" s="197" t="n"/>
      <c r="N131" s="966">
        <f>B131</f>
        <v/>
      </c>
      <c r="O131" s="198" t="inlineStr"/>
      <c r="P131" s="198" t="inlineStr"/>
      <c r="Q131" s="198" t="inlineStr"/>
      <c r="R131" s="198" t="inlineStr"/>
      <c r="S131" s="198">
        <f>G131*BS!$B$9</f>
        <v/>
      </c>
      <c r="T131" s="198">
        <f>H131*BS!$B$9</f>
        <v/>
      </c>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inlineStr">
        <is>
          <t>Deferred tax liability</t>
        </is>
      </c>
      <c r="C132" s="952" t="n"/>
      <c r="D132" s="952" t="n"/>
      <c r="E132" s="952" t="n"/>
      <c r="F132" s="952" t="n"/>
      <c r="G132" s="952" t="n">
        <v>0</v>
      </c>
      <c r="H132" s="952" t="n">
        <v>2665893</v>
      </c>
      <c r="I132" s="980" t="n"/>
      <c r="J132" s="180" t="n"/>
      <c r="N132" s="976">
        <f>B132</f>
        <v/>
      </c>
      <c r="O132" s="192" t="inlineStr"/>
      <c r="P132" s="192" t="inlineStr"/>
      <c r="Q132" s="192" t="inlineStr"/>
      <c r="R132" s="192" t="inlineStr"/>
      <c r="S132" s="192">
        <f>G132*BS!$B$9</f>
        <v/>
      </c>
      <c r="T132" s="192">
        <f>H132*BS!$B$9</f>
        <v/>
      </c>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Employee benefits</t>
        </is>
      </c>
      <c r="C135" s="991" t="n"/>
      <c r="D135" s="991" t="n"/>
      <c r="E135" s="991" t="n"/>
      <c r="F135" s="991" t="n"/>
      <c r="G135" s="991" t="n">
        <v>1975873</v>
      </c>
      <c r="H135" s="991" t="n">
        <v>186699</v>
      </c>
      <c r="I135" s="984" t="n"/>
      <c r="J135" s="180" t="n"/>
      <c r="N135" s="976">
        <f>B135</f>
        <v/>
      </c>
      <c r="O135" s="192" t="inlineStr"/>
      <c r="P135" s="192" t="inlineStr"/>
      <c r="Q135" s="192" t="inlineStr"/>
      <c r="R135" s="192" t="inlineStr"/>
      <c r="S135" s="192">
        <f>G135*BS!$B$9</f>
        <v/>
      </c>
      <c r="T135" s="192">
        <f>H135*BS!$B$9</f>
        <v/>
      </c>
      <c r="U135" s="193">
        <f>I129</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Issued capital</t>
        </is>
      </c>
      <c r="C162" s="103" t="n"/>
      <c r="D162" s="103" t="n"/>
      <c r="E162" s="103" t="n"/>
      <c r="F162" s="103" t="n"/>
      <c r="G162" s="103" t="n">
        <v>38477172</v>
      </c>
      <c r="H162" s="103" t="n">
        <v>38477172</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Reserves</t>
        </is>
      </c>
      <c r="C173" s="993" t="n"/>
      <c r="D173" s="993" t="n"/>
      <c r="E173" s="993" t="n"/>
      <c r="F173" s="993" t="n"/>
      <c r="G173" s="993" t="n">
        <v>-1839448</v>
      </c>
      <c r="H173" s="993" t="n">
        <v>-1634896</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inlineStr">
        <is>
          <t>Retained earnings</t>
        </is>
      </c>
      <c r="C185" s="996" t="n"/>
      <c r="D185" s="996" t="n"/>
      <c r="E185" s="996" t="n"/>
      <c r="F185" s="996" t="n"/>
      <c r="G185" s="996" t="n">
        <v>24397104</v>
      </c>
      <c r="H185" s="996" t="n">
        <v>21636038</v>
      </c>
      <c r="I185" s="997" t="n"/>
      <c r="J185" s="180" t="n"/>
      <c r="N185" s="976">
        <f>B185</f>
        <v/>
      </c>
      <c r="O185" s="192" t="inlineStr"/>
      <c r="P185" s="192" t="inlineStr"/>
      <c r="Q185" s="192" t="inlineStr"/>
      <c r="R185" s="192" t="inlineStr"/>
      <c r="S185" s="192">
        <f>G185*BS!$B$9</f>
        <v/>
      </c>
      <c r="T185" s="192">
        <f>H185*BS!$B$9</f>
        <v/>
      </c>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c r="H187" s="10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165215634</v>
      </c>
      <c r="H15" s="939" t="n">
        <v>166143798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6282559</v>
      </c>
      <c r="H56" s="939" t="n">
        <v>7432575</v>
      </c>
      <c r="I56" s="1017" t="n"/>
      <c r="N56" s="293" t="inlineStr"/>
      <c r="O56" s="192" t="inlineStr"/>
      <c r="P56" s="192" t="inlineStr"/>
      <c r="Q56" s="192" t="inlineStr"/>
      <c r="R56" s="192" t="inlineStr"/>
      <c r="S56" s="192" t="inlineStr"/>
      <c r="T56" s="192" t="inlineStr"/>
      <c r="U56" s="1016">
        <f>I56</f>
        <v/>
      </c>
    </row>
    <row r="57" customFormat="1" s="279">
      <c r="A57" s="118" t="n"/>
      <c r="B57" s="102" t="inlineStr">
        <is>
          <t>Employee benefits expense</t>
        </is>
      </c>
      <c r="C57" s="939" t="n"/>
      <c r="D57" s="939" t="n"/>
      <c r="E57" s="939" t="n"/>
      <c r="F57" s="939" t="n"/>
      <c r="G57" s="939" t="n">
        <v>55453931</v>
      </c>
      <c r="H57" s="939" t="n">
        <v>55604859</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 and amortisation expense</t>
        </is>
      </c>
      <c r="C58" s="939" t="n"/>
      <c r="D58" s="939" t="n"/>
      <c r="E58" s="939" t="n"/>
      <c r="F58" s="939" t="n"/>
      <c r="G58" s="939" t="n">
        <v>2057679</v>
      </c>
      <c r="H58" s="939" t="n">
        <v>2881147</v>
      </c>
      <c r="I58" s="1017" t="n"/>
      <c r="N58" s="293" t="inlineStr"/>
      <c r="O58" s="192" t="inlineStr"/>
      <c r="P58" s="192" t="inlineStr"/>
      <c r="Q58" s="192" t="inlineStr"/>
      <c r="R58" s="192" t="inlineStr"/>
      <c r="S58" s="192" t="inlineStr"/>
      <c r="T58" s="192" t="inlineStr"/>
      <c r="U58" s="1016">
        <f>I58</f>
        <v/>
      </c>
    </row>
    <row r="59" customFormat="1" s="279">
      <c r="A59" s="118" t="n"/>
      <c r="B59" s="102" t="inlineStr">
        <is>
          <t>Occupancy expenses</t>
        </is>
      </c>
      <c r="C59" s="939" t="n"/>
      <c r="D59" s="939" t="n"/>
      <c r="E59" s="939" t="n"/>
      <c r="F59" s="939" t="n"/>
      <c r="G59" s="939" t="n">
        <v>586848</v>
      </c>
      <c r="H59" s="939" t="n">
        <v>474676</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6282559</v>
      </c>
      <c r="H80" s="939" t="n">
        <v>7432575</v>
      </c>
      <c r="I80" s="1017" t="n"/>
      <c r="N80" s="290" t="inlineStr"/>
      <c r="O80" s="204" t="inlineStr"/>
      <c r="P80" s="204" t="inlineStr"/>
      <c r="Q80" s="204" t="inlineStr"/>
      <c r="R80" s="204" t="inlineStr"/>
      <c r="S80" s="204" t="inlineStr"/>
      <c r="T80" s="204" t="inlineStr"/>
      <c r="U80" s="1016" t="n"/>
    </row>
    <row r="81" customFormat="1" s="279">
      <c r="B81" s="119" t="inlineStr">
        <is>
          <t>Occupancy expenses</t>
        </is>
      </c>
      <c r="C81" s="939" t="n"/>
      <c r="D81" s="939" t="n"/>
      <c r="E81" s="939" t="n"/>
      <c r="F81" s="939" t="n"/>
      <c r="G81" s="939" t="n">
        <v>586848</v>
      </c>
      <c r="H81" s="939" t="n">
        <v>474676</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36015</v>
      </c>
      <c r="H84" s="991" t="n">
        <v>1258480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36015</v>
      </c>
      <c r="H98" s="939" t="n">
        <v>1258480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Interest expense</t>
        </is>
      </c>
      <c r="C111" s="939" t="n"/>
      <c r="D111" s="939" t="n"/>
      <c r="E111" s="939" t="n"/>
      <c r="F111" s="939" t="n"/>
      <c r="G111" s="939" t="n">
        <v>679139</v>
      </c>
      <c r="H111" s="939" t="n">
        <v>3615812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36015</v>
      </c>
      <c r="H124" s="952" t="n">
        <v>1258480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Profit from continuing operations</t>
        </is>
      </c>
      <c r="C125" s="991" t="n"/>
      <c r="D125" s="991" t="n"/>
      <c r="E125" s="991" t="n"/>
      <c r="F125" s="991" t="n"/>
      <c r="G125" s="991" t="n">
        <v>13528738</v>
      </c>
      <c r="H125" s="991" t="n">
        <v>4238934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net of tax</t>
        </is>
      </c>
      <c r="C126" s="939" t="n"/>
      <c r="D126" s="939" t="n"/>
      <c r="E126" s="939" t="n"/>
      <c r="F126" s="939" t="n"/>
      <c r="G126" s="939" t="n">
        <v>126350</v>
      </c>
      <c r="H126" s="939" t="n">
        <v>204552</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4537141</v>
      </c>
      <c r="H138" s="939" t="n">
        <v>1610275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-9170238</v>
      </c>
      <c r="G12" s="1029" t="n">
        <v>34201274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-541485</v>
      </c>
      <c r="G13" s="1028" t="n">
        <v>-11321701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-21944112</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-541485</v>
      </c>
      <c r="G18" s="1029" t="n">
        <v>-33265813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-7000000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70170049</v>
      </c>
      <c r="G22" s="1028" t="n">
        <v>59195633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-65989969</v>
      </c>
      <c r="G23" s="1028" t="n">
        <v>-6849122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3592344</v>
      </c>
      <c r="G25" s="1029" t="n">
        <v>43137368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