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3471028</v>
      </c>
      <c r="H15" s="103" t="n">
        <v>2197444</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Loans and receivables</t>
        </is>
      </c>
      <c r="C29" s="103" t="n"/>
      <c r="D29" s="103" t="n"/>
      <c r="E29" s="103" t="n"/>
      <c r="F29" s="103" t="n"/>
      <c r="G29" s="103" t="n">
        <v>18052552</v>
      </c>
      <c r="H29" s="103" t="n">
        <v>20586182</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Prepayments </t>
        </is>
      </c>
      <c r="C56" s="939" t="n"/>
      <c r="D56" s="939" t="n"/>
      <c r="E56" s="939" t="n"/>
      <c r="F56" s="939" t="n"/>
      <c r="G56" s="939" t="n">
        <v>24393</v>
      </c>
      <c r="H56" s="939" t="n">
        <v>40981</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 xml:space="preserve">   Prepayments </t>
        </is>
      </c>
      <c r="C70" s="939" t="n"/>
      <c r="D70" s="939" t="n"/>
      <c r="E70" s="939" t="n"/>
      <c r="F70" s="939" t="n"/>
      <c r="G70" s="939" t="n">
        <v>24393</v>
      </c>
      <c r="H70" s="939" t="n">
        <v>40981</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 xml:space="preserve">   Other debtors </t>
        </is>
      </c>
      <c r="C71" s="939" t="n"/>
      <c r="D71" s="939" t="n"/>
      <c r="E71" s="939" t="n"/>
      <c r="F71" s="939" t="n"/>
      <c r="G71" s="939" t="n">
        <v>63519</v>
      </c>
      <c r="H71" s="939" t="n">
        <v>172403</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 xml:space="preserve">   Accrued interest receivable Accrued interest receivable</t>
        </is>
      </c>
      <c r="C72" s="939" t="n"/>
      <c r="D72" s="939" t="n"/>
      <c r="E72" s="939" t="n"/>
      <c r="F72" s="939" t="n"/>
      <c r="G72" s="939" t="n">
        <v>852</v>
      </c>
      <c r="H72" s="939" t="n">
        <v>150</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 xml:space="preserve">    Other assets expected to be recovered within 12 months</t>
        </is>
      </c>
      <c r="C73" s="939" t="n"/>
      <c r="D73" s="939" t="n"/>
      <c r="E73" s="939" t="n"/>
      <c r="F73" s="939" t="n"/>
      <c r="G73" s="939" t="n">
        <v>87769</v>
      </c>
      <c r="H73" s="939" t="n">
        <v>202778</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inlineStr">
        <is>
          <t xml:space="preserve">    Other assets expected to be recovered after more than 12 months</t>
        </is>
      </c>
      <c r="C74" s="939" t="n"/>
      <c r="D74" s="939" t="n"/>
      <c r="E74" s="939" t="n"/>
      <c r="F74" s="939" t="n"/>
      <c r="G74" s="939" t="n">
        <v>995</v>
      </c>
      <c r="H74" s="939" t="n">
        <v>10756</v>
      </c>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 xml:space="preserve">   Expense relating to short-term leases (included in other expense) Expense relating to short-term leases (included in other expense) </t>
        </is>
      </c>
      <c r="C16" s="939" t="n"/>
      <c r="D16" s="939" t="n"/>
      <c r="E16" s="939" t="n"/>
      <c r="F16" s="939" t="n"/>
      <c r="G16" s="939" t="n">
        <v>282</v>
      </c>
      <c r="H16" s="939" t="n">
        <v>246</v>
      </c>
      <c r="I16" s="928" t="n"/>
      <c r="J16" s="180" t="n"/>
      <c r="N16" s="969">
        <f>B16</f>
        <v/>
      </c>
      <c r="O16" s="192">
        <f>C16*BS!$B$9</f>
        <v/>
      </c>
      <c r="P16" s="192">
        <f>D16*BS!$B$9</f>
        <v/>
      </c>
      <c r="Q16" s="192">
        <f>E16*BS!$B$9</f>
        <v/>
      </c>
      <c r="R16" s="192">
        <f>F16*BS!$B$9</f>
        <v/>
      </c>
      <c r="S16" s="192">
        <f>G16*BS!$B$9</f>
        <v/>
      </c>
      <c r="T16" s="192">
        <f>H16*BS!$B$9</f>
        <v/>
      </c>
      <c r="U16" s="193">
        <f>I16</f>
        <v/>
      </c>
    </row>
    <row r="17">
      <c r="B17" s="102" t="inlineStr">
        <is>
          <t>31 March   Lease liabilities</t>
        </is>
      </c>
      <c r="C17" s="939" t="n"/>
      <c r="D17" s="939" t="n"/>
      <c r="E17" s="939" t="n"/>
      <c r="F17" s="939" t="n"/>
      <c r="G17" s="939" t="n">
        <v>41950</v>
      </c>
      <c r="H17" s="939" t="n">
        <v>35731</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Other liabilities</t>
        </is>
      </c>
      <c r="C70" s="939" t="n"/>
      <c r="D70" s="939" t="n"/>
      <c r="E70" s="939" t="n"/>
      <c r="F70" s="939" t="n"/>
      <c r="G70" s="939" t="n">
        <v>498406</v>
      </c>
      <c r="H70" s="939" t="n">
        <v>654801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1620834</v>
      </c>
      <c r="H179" s="996" t="n">
        <v>1872356</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inlineStr">
        <is>
          <t xml:space="preserve">  Foreign currency translation reserve Balance as at 1 April</t>
        </is>
      </c>
      <c r="C185" s="991" t="n"/>
      <c r="D185" s="991" t="n"/>
      <c r="E185" s="991" t="n"/>
      <c r="F185" s="991" t="n"/>
      <c r="G185" s="991" t="n">
        <v>8476</v>
      </c>
      <c r="H185" s="991" t="n">
        <v>3020</v>
      </c>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inlineStr">
        <is>
          <t xml:space="preserve">  Foreign currency translation reserve Net exchange differences on translation of foreign associate entity</t>
        </is>
      </c>
      <c r="C186" s="991" t="n"/>
      <c r="D186" s="991" t="n"/>
      <c r="E186" s="991" t="n"/>
      <c r="F186" s="991" t="n"/>
      <c r="G186" s="991" t="n">
        <v>-5456</v>
      </c>
      <c r="H186" s="991" t="n">
        <v>1109</v>
      </c>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inlineStr">
        <is>
          <t xml:space="preserve">  Foreign currency translation reserve Balance at 31 March</t>
        </is>
      </c>
      <c r="C187" s="103" t="n"/>
      <c r="D187" s="103" t="n"/>
      <c r="E187" s="103" t="n"/>
      <c r="F187" s="103" t="n"/>
      <c r="G187" s="103" t="n">
        <v>3020</v>
      </c>
      <c r="H187" s="103" t="n">
        <v>4129</v>
      </c>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Sales and marketing expense</t>
        </is>
      </c>
      <c r="C56" s="939" t="n"/>
      <c r="D56" s="939" t="n"/>
      <c r="E56" s="939" t="n"/>
      <c r="F56" s="939" t="n"/>
      <c r="G56" s="939" t="n">
        <v>-8559</v>
      </c>
      <c r="H56" s="939" t="n">
        <v>-8000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-28099</v>
      </c>
      <c r="H57" s="939" t="n">
        <v>-30077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-75076</v>
      </c>
      <c r="H138" s="939" t="n">
        <v>-130507</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-11145</v>
      </c>
      <c r="G13" s="1028" t="n">
        <v>-6178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-24554</v>
      </c>
      <c r="G14" s="326" t="n">
        <v>-20418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6040</v>
      </c>
      <c r="G16" s="1028" t="n">
        <v>4591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-63474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27073742</v>
      </c>
      <c r="G22" s="1028" t="n">
        <v>21873908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-24794613</v>
      </c>
      <c r="G23" s="1028" t="n">
        <v>-21612215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2279129</v>
      </c>
      <c r="G25" s="1029" t="n">
        <v>198219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