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entity Current assets Cash on hand</t>
        </is>
      </c>
      <c r="C15" s="103" t="n"/>
      <c r="D15" s="103" t="n"/>
      <c r="E15" s="103" t="n"/>
      <c r="F15" s="103" t="n"/>
      <c r="G15" s="103" t="n">
        <v>3200</v>
      </c>
      <c r="H15" s="103" t="n">
        <v>3200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entity Current assets Cash at bank</t>
        </is>
      </c>
      <c r="C16" s="103" t="n"/>
      <c r="D16" s="103" t="n"/>
      <c r="E16" s="103" t="n"/>
      <c r="F16" s="103" t="n"/>
      <c r="G16" s="103" t="n">
        <v>3500755</v>
      </c>
      <c r="H16" s="103" t="n">
        <v>1061460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entity Current assets Short term deposits held with related parties</t>
        </is>
      </c>
      <c r="C17" s="103" t="n"/>
      <c r="D17" s="103" t="n"/>
      <c r="E17" s="103" t="n"/>
      <c r="F17" s="103" t="n"/>
      <c r="G17" s="103" t="n">
        <v>5180089</v>
      </c>
      <c r="H17" s="103" t="n">
        <v>52542097</v>
      </c>
      <c r="I17" s="104" t="n"/>
      <c r="N17" s="105">
        <f>B17</f>
        <v/>
      </c>
      <c r="O17" s="106" t="inlineStr"/>
      <c r="P17" s="106" t="inlineStr"/>
      <c r="Q17" s="106" t="inlineStr"/>
      <c r="R17" s="106" t="inlineStr"/>
      <c r="S17" s="106">
        <f>G17*BS!$B$9</f>
        <v/>
      </c>
      <c r="T17" s="106">
        <f>H17*BS!$B$9</f>
        <v/>
      </c>
      <c r="U17" s="107">
        <f>I17</f>
        <v/>
      </c>
    </row>
    <row r="18" customFormat="1" s="79">
      <c r="A18" s="618" t="n"/>
      <c r="B18" s="102" t="inlineStr">
        <is>
          <t>Parent entity Current assets Cash on hand</t>
        </is>
      </c>
      <c r="C18" s="103" t="n"/>
      <c r="D18" s="103" t="n"/>
      <c r="E18" s="103" t="n"/>
      <c r="F18" s="103" t="n"/>
      <c r="G18" s="103" t="n">
        <v>3000</v>
      </c>
      <c r="H18" s="103" t="n">
        <v>3000</v>
      </c>
      <c r="I18" s="104" t="n"/>
      <c r="N18" s="105">
        <f>B18</f>
        <v/>
      </c>
      <c r="O18" s="106" t="inlineStr"/>
      <c r="P18" s="106" t="inlineStr"/>
      <c r="Q18" s="106" t="inlineStr"/>
      <c r="R18" s="106" t="inlineStr"/>
      <c r="S18" s="106">
        <f>G18*BS!$B$9</f>
        <v/>
      </c>
      <c r="T18" s="106">
        <f>H18*BS!$B$9</f>
        <v/>
      </c>
      <c r="U18" s="107">
        <f>I18</f>
        <v/>
      </c>
    </row>
    <row r="19" customFormat="1" s="79">
      <c r="A19" s="618" t="n"/>
      <c r="B19" s="102" t="inlineStr">
        <is>
          <t>Parent entity Current assets Cash at bank</t>
        </is>
      </c>
      <c r="C19" s="103" t="n"/>
      <c r="D19" s="103" t="n"/>
      <c r="E19" s="103" t="n"/>
      <c r="F19" s="103" t="n"/>
      <c r="G19" s="103" t="n">
        <v>3202396</v>
      </c>
      <c r="H19" s="103" t="n">
        <v>833150</v>
      </c>
      <c r="I19" s="104" t="n"/>
      <c r="N19" s="105">
        <f>B19</f>
        <v/>
      </c>
      <c r="O19" s="106" t="inlineStr"/>
      <c r="P19" s="106" t="inlineStr"/>
      <c r="Q19" s="106" t="inlineStr"/>
      <c r="R19" s="106" t="inlineStr"/>
      <c r="S19" s="106">
        <f>G19*BS!$B$9</f>
        <v/>
      </c>
      <c r="T19" s="106">
        <f>H19*BS!$B$9</f>
        <v/>
      </c>
      <c r="U19" s="107">
        <f>I19</f>
        <v/>
      </c>
    </row>
    <row r="20" customFormat="1" s="79">
      <c r="A20" s="618" t="n"/>
      <c r="B20" s="102" t="inlineStr">
        <is>
          <t>Parent entity Current assets Short term deposits held with related parties</t>
        </is>
      </c>
      <c r="C20" s="103" t="n"/>
      <c r="D20" s="103" t="n"/>
      <c r="E20" s="103" t="n"/>
      <c r="F20" s="103" t="n"/>
      <c r="G20" s="103" t="n">
        <v>5180089</v>
      </c>
      <c r="H20" s="103" t="n">
        <v>52542097</v>
      </c>
      <c r="I20" s="104" t="n"/>
      <c r="N20" s="105">
        <f>B20</f>
        <v/>
      </c>
      <c r="O20" s="106" t="inlineStr"/>
      <c r="P20" s="106" t="inlineStr"/>
      <c r="Q20" s="106" t="inlineStr"/>
      <c r="R20" s="106" t="inlineStr"/>
      <c r="S20" s="106">
        <f>G20*BS!$B$9</f>
        <v/>
      </c>
      <c r="T20" s="106">
        <f>H20*BS!$B$9</f>
        <v/>
      </c>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15,672,988 (731,000)  Related party receivables</t>
        </is>
      </c>
      <c r="C29" s="103" t="n"/>
      <c r="D29" s="103" t="n"/>
      <c r="E29" s="103" t="n"/>
      <c r="F29" s="103" t="n"/>
      <c r="G29" s="103" t="n">
        <v>0</v>
      </c>
      <c r="H29" s="103" t="n">
        <v>313200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28,396,728 (1,215,000)  Related party receivables</t>
        </is>
      </c>
      <c r="C30" s="103" t="n"/>
      <c r="D30" s="103" t="n"/>
      <c r="E30" s="103" t="n"/>
      <c r="F30" s="103" t="n"/>
      <c r="G30" s="103" t="n">
        <v>0</v>
      </c>
      <c r="H30" s="103" t="n">
        <v>543486</v>
      </c>
      <c r="I30" s="104" t="n"/>
      <c r="N30" s="105">
        <f>B30</f>
        <v/>
      </c>
      <c r="O30" s="106" t="inlineStr"/>
      <c r="P30" s="106" t="inlineStr"/>
      <c r="Q30" s="106" t="inlineStr"/>
      <c r="R30" s="106" t="inlineStr"/>
      <c r="S30" s="106">
        <f>G30*BS!$B$9</f>
        <v/>
      </c>
      <c r="T30" s="106">
        <f>H30*BS!$B$9</f>
        <v/>
      </c>
      <c r="U30" s="107">
        <f>I30</f>
        <v/>
      </c>
    </row>
    <row r="31" customFormat="1" s="79">
      <c r="A31" s="618" t="n"/>
      <c r="B31" s="102" t="inlineStr">
        <is>
          <t>11,906,217 (731,000)  Related party receivables</t>
        </is>
      </c>
      <c r="C31" s="103" t="n"/>
      <c r="D31" s="103" t="n"/>
      <c r="E31" s="103" t="n"/>
      <c r="F31" s="103" t="n"/>
      <c r="G31" s="103" t="n">
        <v>0</v>
      </c>
      <c r="H31" s="103" t="n">
        <v>313200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26,572,640 (1,215,000)  Related party receivables</t>
        </is>
      </c>
      <c r="C32" s="103" t="n"/>
      <c r="D32" s="103" t="n"/>
      <c r="E32" s="103" t="n"/>
      <c r="F32" s="103" t="n"/>
      <c r="G32" s="103" t="n">
        <v>0</v>
      </c>
      <c r="H32" s="103" t="n">
        <v>543486</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entity  Current assets Work in progress</t>
        </is>
      </c>
      <c r="C43" s="103" t="n"/>
      <c r="D43" s="103" t="n"/>
      <c r="E43" s="103" t="n"/>
      <c r="F43" s="103" t="n"/>
      <c r="G43" s="103" t="n">
        <v>5222608</v>
      </c>
      <c r="H43" s="103" t="n">
        <v>3319614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entity  Current assets Finished goods at cost</t>
        </is>
      </c>
      <c r="C44" s="103" t="n"/>
      <c r="D44" s="103" t="n"/>
      <c r="E44" s="103" t="n"/>
      <c r="F44" s="103" t="n"/>
      <c r="G44" s="103" t="n">
        <v>13958623</v>
      </c>
      <c r="H44" s="103" t="n">
        <v>14581691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Parent entity  Current assets Work in progress</t>
        </is>
      </c>
      <c r="C45" s="103" t="n"/>
      <c r="D45" s="103" t="n"/>
      <c r="E45" s="103" t="n"/>
      <c r="F45" s="103" t="n"/>
      <c r="G45" s="103" t="n">
        <v>4706052</v>
      </c>
      <c r="H45" s="103" t="n">
        <v>2842479</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Parent entity  Current assets Finished goods at cost</t>
        </is>
      </c>
      <c r="C46" s="103" t="n"/>
      <c r="D46" s="103" t="n"/>
      <c r="E46" s="103" t="n"/>
      <c r="F46" s="103" t="n"/>
      <c r="G46" s="103" t="n">
        <v>13958623</v>
      </c>
      <c r="H46" s="103" t="n">
        <v>14581691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current assets</t>
        </is>
      </c>
      <c r="C57" s="939" t="n"/>
      <c r="D57" s="939" t="n"/>
      <c r="E57" s="939" t="n"/>
      <c r="F57" s="939" t="n"/>
      <c r="G57" s="939" t="n">
        <v>942724</v>
      </c>
      <c r="H57" s="939" t="n">
        <v>697868</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assets</t>
        </is>
      </c>
      <c r="C71" s="939" t="n"/>
      <c r="D71" s="939" t="n"/>
      <c r="E71" s="939" t="n"/>
      <c r="F71" s="939" t="n"/>
      <c r="G71" s="939" t="n">
        <v>942724</v>
      </c>
      <c r="H71" s="939" t="n">
        <v>697868</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Motor vehicles  Year ended 31 March 2022 Disposals cost</t>
        </is>
      </c>
      <c r="C86" s="939" t="n"/>
      <c r="D86" s="939" t="n"/>
      <c r="E86" s="939" t="n"/>
      <c r="F86" s="939" t="n"/>
      <c r="G86" s="939" t="n">
        <v>-170980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Motor vehicles  At 31 March 2022 Cost</t>
        </is>
      </c>
      <c r="C87" s="939" t="n"/>
      <c r="D87" s="939" t="n"/>
      <c r="E87" s="939" t="n"/>
      <c r="F87" s="939" t="n"/>
      <c r="G87" s="939" t="n">
        <v>11661178</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Motor vehicles  Motor vehicles  Year ended 31 March 2022 Disposals cost</t>
        </is>
      </c>
      <c r="C88" s="939" t="n"/>
      <c r="D88" s="939" t="n"/>
      <c r="E88" s="939" t="n"/>
      <c r="F88" s="939" t="n"/>
      <c r="G88" s="939" t="n">
        <v>-128963</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Motor vehicles  Motor vehicles  At 31 March 2022 Cost</t>
        </is>
      </c>
      <c r="C89" s="103" t="n"/>
      <c r="D89" s="103" t="n"/>
      <c r="E89" s="103" t="n"/>
      <c r="F89" s="103" t="n"/>
      <c r="G89" s="103" t="n">
        <v>542724</v>
      </c>
      <c r="H89" s="103" t="n">
        <v>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Plantand equipment Motor vehicles  Year ended 31 March 2022 Disposals cost</t>
        </is>
      </c>
      <c r="C90" s="939" t="n"/>
      <c r="D90" s="939" t="n"/>
      <c r="E90" s="939" t="n"/>
      <c r="F90" s="939" t="n"/>
      <c r="G90" s="939" t="n">
        <v>-105636</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Office equipment Motor vehicles  Period ended 31 March 2022 Disposals cost</t>
        </is>
      </c>
      <c r="C91" s="939" t="n"/>
      <c r="D91" s="939" t="n"/>
      <c r="E91" s="939" t="n"/>
      <c r="F91" s="939" t="n"/>
      <c r="G91" s="939" t="n">
        <v>-58371</v>
      </c>
      <c r="H91" s="939" t="n">
        <v>0</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Office equipment Motor vehicles  At 31 March 2022 Cost</t>
        </is>
      </c>
      <c r="C92" s="939" t="n"/>
      <c r="D92" s="939" t="n"/>
      <c r="E92" s="939" t="n"/>
      <c r="F92" s="939" t="n"/>
      <c r="G92" s="939" t="n">
        <v>11560232</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Motor vehicles  Motor vehicles  Period ended 31 March 2022 Disposals cost</t>
        </is>
      </c>
      <c r="C93" s="939" t="n"/>
      <c r="D93" s="939" t="n"/>
      <c r="E93" s="939" t="n"/>
      <c r="F93" s="939" t="n"/>
      <c r="G93" s="939" t="n">
        <v>-128963</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Motor vehicles  Motor vehicles  At 31 March 2022 Cost</t>
        </is>
      </c>
      <c r="C94" s="939" t="n"/>
      <c r="D94" s="939" t="n"/>
      <c r="E94" s="939" t="n"/>
      <c r="F94" s="939" t="n"/>
      <c r="G94" s="939" t="n">
        <v>542724</v>
      </c>
      <c r="H94" s="939" t="n">
        <v>0</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Plant and equipment Motor vehicles  Period ended 31 March 2022 Disposals cost</t>
        </is>
      </c>
      <c r="C95" s="939" t="n"/>
      <c r="D95" s="939" t="n"/>
      <c r="E95" s="939" t="n"/>
      <c r="F95" s="939" t="n"/>
      <c r="G95" s="939" t="n">
        <v>-105636</v>
      </c>
      <c r="H95" s="939" t="n">
        <v>0</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Plantand equipment Motor vehicles  Year ended 31 March 2022 Disposal accumulated depreciation</t>
        </is>
      </c>
      <c r="C100" s="952" t="n"/>
      <c r="D100" s="952" t="n"/>
      <c r="E100" s="952" t="n"/>
      <c r="F100" s="952" t="n"/>
      <c r="G100" s="952" t="n">
        <v>98754</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Motor vehicles  Year ended 31 March 2022 Disposal accumulated depreciation</t>
        </is>
      </c>
      <c r="C101" s="952" t="n"/>
      <c r="D101" s="939" t="n"/>
      <c r="E101" s="939" t="n"/>
      <c r="F101" s="939" t="n"/>
      <c r="G101" s="939" t="n">
        <v>165966</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equipment Motor vehicles  At 31 March 2022 Accumulated depreciation</t>
        </is>
      </c>
      <c r="C102" s="952" t="n"/>
      <c r="D102" s="939" t="n"/>
      <c r="E102" s="939" t="n"/>
      <c r="F102" s="939" t="n"/>
      <c r="G102" s="939" t="n">
        <v>-9910035</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Motor vehicles  Motor vehicles  Year ended 31 March 2022 Disposal accumulated depreciation</t>
        </is>
      </c>
      <c r="C103" s="103" t="n"/>
      <c r="D103" s="103" t="n"/>
      <c r="E103" s="103" t="n"/>
      <c r="F103" s="103" t="n"/>
      <c r="G103" s="103" t="n">
        <v>128715</v>
      </c>
      <c r="H103" s="103" t="n">
        <v>0</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Motor vehicles  Motor vehicles  At 31 March 2022 Accumulated depreciation</t>
        </is>
      </c>
      <c r="C104" s="952" t="n"/>
      <c r="D104" s="952" t="n"/>
      <c r="E104" s="952" t="n"/>
      <c r="F104" s="952" t="n"/>
      <c r="G104" s="952" t="n">
        <v>-390541</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Plant and equipment Motor vehicles  At 31 March 2022 Accumulated depreciation</t>
        </is>
      </c>
      <c r="C105" s="952" t="n"/>
      <c r="D105" s="952" t="n"/>
      <c r="E105" s="952" t="n"/>
      <c r="F105" s="952" t="n"/>
      <c r="G105" s="952" t="n">
        <v>-2422739</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inlineStr">
        <is>
          <t>Office equipment Motor vehicles  Period ended 31 March 2022 Disposal - accumulated depreciation</t>
        </is>
      </c>
      <c r="C106" s="952" t="n"/>
      <c r="D106" s="952" t="n"/>
      <c r="E106" s="952" t="n"/>
      <c r="F106" s="952" t="n"/>
      <c r="G106" s="952" t="n">
        <v>53357</v>
      </c>
      <c r="H106" s="952" t="n">
        <v>0</v>
      </c>
      <c r="I106" s="947" t="n"/>
      <c r="K106" s="948" t="n"/>
      <c r="N106" s="105">
        <f>B106</f>
        <v/>
      </c>
      <c r="O106" s="106" t="inlineStr"/>
      <c r="P106" s="106" t="inlineStr"/>
      <c r="Q106" s="106" t="inlineStr"/>
      <c r="R106" s="106" t="inlineStr"/>
      <c r="S106" s="106">
        <f>G106*BS!$B$9</f>
        <v/>
      </c>
      <c r="T106" s="106">
        <f>H106*BS!$B$9</f>
        <v/>
      </c>
      <c r="U106" s="946">
        <f>I106</f>
        <v/>
      </c>
      <c r="V106" s="941" t="n"/>
      <c r="W106" s="941" t="n"/>
    </row>
    <row r="107" customFormat="1" s="79">
      <c r="A107" s="618" t="n"/>
      <c r="B107" s="102" t="inlineStr">
        <is>
          <t>Office equipment Motor vehicles  At 31 March 2022 Accumulated depreciation</t>
        </is>
      </c>
      <c r="C107" s="952" t="n"/>
      <c r="D107" s="952" t="n"/>
      <c r="E107" s="952" t="n"/>
      <c r="F107" s="952" t="n"/>
      <c r="G107" s="952" t="n">
        <v>-9866863</v>
      </c>
      <c r="H107" s="952" t="n">
        <v>0</v>
      </c>
      <c r="I107" s="947" t="n"/>
      <c r="K107" s="948" t="n"/>
      <c r="N107" s="105">
        <f>B107</f>
        <v/>
      </c>
      <c r="O107" s="106" t="inlineStr"/>
      <c r="P107" s="106" t="inlineStr"/>
      <c r="Q107" s="106" t="inlineStr"/>
      <c r="R107" s="106" t="inlineStr"/>
      <c r="S107" s="106">
        <f>G107*BS!$B$9</f>
        <v/>
      </c>
      <c r="T107" s="106">
        <f>H107*BS!$B$9</f>
        <v/>
      </c>
      <c r="U107" s="946">
        <f>I107</f>
        <v/>
      </c>
      <c r="V107" s="941" t="n"/>
      <c r="W107" s="941" t="n"/>
    </row>
    <row r="108" customFormat="1" s="79">
      <c r="A108" s="618" t="n"/>
      <c r="B108" s="102" t="inlineStr">
        <is>
          <t>Motor vehicles  Motor vehicles  Period ended 31 March 2022 Disposal - accumulated depreciation</t>
        </is>
      </c>
      <c r="C108" s="952" t="n"/>
      <c r="D108" s="952" t="n"/>
      <c r="E108" s="952" t="n"/>
      <c r="F108" s="952" t="n"/>
      <c r="G108" s="952" t="n">
        <v>128715</v>
      </c>
      <c r="H108" s="952" t="n">
        <v>0</v>
      </c>
      <c r="I108" s="947" t="n"/>
      <c r="K108" s="948" t="n"/>
      <c r="N108" s="105">
        <f>B108</f>
        <v/>
      </c>
      <c r="O108" s="106" t="inlineStr"/>
      <c r="P108" s="106" t="inlineStr"/>
      <c r="Q108" s="106" t="inlineStr"/>
      <c r="R108" s="106" t="inlineStr"/>
      <c r="S108" s="106">
        <f>G108*BS!$B$9</f>
        <v/>
      </c>
      <c r="T108" s="106">
        <f>H108*BS!$B$9</f>
        <v/>
      </c>
      <c r="U108" s="946">
        <f>I108</f>
        <v/>
      </c>
      <c r="V108" s="941" t="n"/>
      <c r="W108" s="941" t="n"/>
    </row>
    <row r="109" customFormat="1" s="79">
      <c r="A109" s="618" t="n"/>
      <c r="B109" s="102" t="inlineStr">
        <is>
          <t>Motor vehicles  Motor vehicles  At 31 March 2022 Accumulated depreciation</t>
        </is>
      </c>
      <c r="C109" s="952" t="n"/>
      <c r="D109" s="952" t="n"/>
      <c r="E109" s="952" t="n"/>
      <c r="F109" s="952" t="n"/>
      <c r="G109" s="952" t="n">
        <v>-390541</v>
      </c>
      <c r="H109" s="952" t="n">
        <v>0</v>
      </c>
      <c r="I109" s="947" t="n"/>
      <c r="K109" s="948" t="n"/>
      <c r="N109" s="105">
        <f>B109</f>
        <v/>
      </c>
      <c r="O109" s="106" t="inlineStr"/>
      <c r="P109" s="106" t="inlineStr"/>
      <c r="Q109" s="106" t="inlineStr"/>
      <c r="R109" s="106" t="inlineStr"/>
      <c r="S109" s="106">
        <f>G109*BS!$B$9</f>
        <v/>
      </c>
      <c r="T109" s="106">
        <f>H109*BS!$B$9</f>
        <v/>
      </c>
      <c r="U109" s="946">
        <f>I109</f>
        <v/>
      </c>
      <c r="V109" s="941" t="n"/>
      <c r="W109" s="941" t="n"/>
    </row>
    <row r="110" customFormat="1" s="79">
      <c r="A110" s="618" t="n"/>
      <c r="B110" s="102" t="inlineStr">
        <is>
          <t>Plant and equipment Motor vehicles  Period ended 31 March 2022 Disposal - accumulated depreciation</t>
        </is>
      </c>
      <c r="C110" s="952" t="n"/>
      <c r="D110" s="952" t="n"/>
      <c r="E110" s="952" t="n"/>
      <c r="F110" s="952" t="n"/>
      <c r="G110" s="952" t="n">
        <v>98754</v>
      </c>
      <c r="H110" s="952" t="n">
        <v>0</v>
      </c>
      <c r="I110" s="947" t="n"/>
      <c r="K110" s="948" t="n"/>
      <c r="N110" s="105">
        <f>B110</f>
        <v/>
      </c>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Other intangible assets   Cost</t>
        </is>
      </c>
      <c r="G133" t="n">
        <v>0</v>
      </c>
      <c r="H133" t="n">
        <v>673325</v>
      </c>
      <c r="N133">
        <f>B133</f>
        <v/>
      </c>
      <c r="O133" t="inlineStr"/>
      <c r="P133" t="inlineStr"/>
      <c r="Q133" t="inlineStr"/>
      <c r="R133" t="inlineStr"/>
      <c r="S133">
        <f>G133*BS!$B$9</f>
        <v/>
      </c>
      <c r="T133">
        <f>H133*BS!$B$9</f>
        <v/>
      </c>
    </row>
    <row r="134" customFormat="1" s="79">
      <c r="B134" t="inlineStr">
        <is>
          <t>Other intangible assets   Accumulated amortisation</t>
        </is>
      </c>
      <c r="G134" t="n">
        <v>0</v>
      </c>
      <c r="H134" t="n">
        <v>-168380</v>
      </c>
      <c r="N134">
        <f>B134</f>
        <v/>
      </c>
      <c r="O134" t="inlineStr"/>
      <c r="P134" t="inlineStr"/>
      <c r="Q134" t="inlineStr"/>
      <c r="R134" t="inlineStr"/>
      <c r="S134">
        <f>G134*BS!$B$9</f>
        <v/>
      </c>
      <c r="T134">
        <f>H134*BS!$B$9</f>
        <v/>
      </c>
    </row>
    <row r="135" customFormat="1" s="79">
      <c r="B135" t="inlineStr">
        <is>
          <t>Other intangible assets   Net book amount</t>
        </is>
      </c>
      <c r="G135" t="n">
        <v>0</v>
      </c>
      <c r="H135" t="n">
        <v>504945</v>
      </c>
      <c r="N135">
        <f>B135</f>
        <v/>
      </c>
      <c r="O135" t="inlineStr"/>
      <c r="P135" t="inlineStr"/>
      <c r="Q135" t="inlineStr"/>
      <c r="R135" t="inlineStr"/>
      <c r="S135">
        <f>G135*BS!$B$9</f>
        <v/>
      </c>
      <c r="T135">
        <f>H135*BS!$B$9</f>
        <v/>
      </c>
    </row>
    <row r="136" customFormat="1" s="79">
      <c r="B136" t="inlineStr">
        <is>
          <t>Other intangible assets  Year ended 31 March 2022 Opening net book amount</t>
        </is>
      </c>
      <c r="G136" t="n">
        <v>0</v>
      </c>
      <c r="H136" t="n">
        <v>504945</v>
      </c>
      <c r="N136">
        <f>B136</f>
        <v/>
      </c>
      <c r="O136" t="inlineStr"/>
      <c r="P136" t="inlineStr"/>
      <c r="Q136" t="inlineStr"/>
      <c r="R136" t="inlineStr"/>
      <c r="S136">
        <f>G136*BS!$B$9</f>
        <v/>
      </c>
      <c r="T136">
        <f>H136*BS!$B$9</f>
        <v/>
      </c>
    </row>
    <row r="137" customFormat="1" s="79">
      <c r="B137" t="inlineStr">
        <is>
          <t>Other intangible assets  Year ended 31 March 2022 Amortisation charge</t>
        </is>
      </c>
      <c r="G137" t="n">
        <v>0</v>
      </c>
      <c r="H137" t="n">
        <v>-77182</v>
      </c>
      <c r="N137">
        <f>B137</f>
        <v/>
      </c>
      <c r="O137" t="inlineStr"/>
      <c r="P137" t="inlineStr"/>
      <c r="Q137" t="inlineStr"/>
      <c r="R137" t="inlineStr"/>
      <c r="S137">
        <f>G137*BS!$B$9</f>
        <v/>
      </c>
      <c r="T137">
        <f>H137*BS!$B$9</f>
        <v/>
      </c>
    </row>
    <row r="138" customFormat="1" s="79">
      <c r="B138" t="inlineStr">
        <is>
          <t>Other intangible assets  Year ended 31 March 2022 Closing net book amount</t>
        </is>
      </c>
      <c r="G138" t="n">
        <v>0</v>
      </c>
      <c r="H138" t="n">
        <v>521733</v>
      </c>
      <c r="N138">
        <f>B138</f>
        <v/>
      </c>
      <c r="O138" t="inlineStr"/>
      <c r="P138" t="inlineStr"/>
      <c r="Q138" t="inlineStr"/>
      <c r="R138" t="inlineStr"/>
      <c r="S138">
        <f>G138*BS!$B$9</f>
        <v/>
      </c>
      <c r="T138">
        <f>H138*BS!$B$9</f>
        <v/>
      </c>
    </row>
    <row r="139" customFormat="1" s="79">
      <c r="A139" s="618" t="n"/>
      <c r="B139" s="102" t="inlineStr">
        <is>
          <t>Other intangible assets  At31 March 2022 Cost</t>
        </is>
      </c>
      <c r="C139" s="939" t="n"/>
      <c r="D139" s="939" t="n"/>
      <c r="E139" s="939" t="n"/>
      <c r="F139" s="939" t="n"/>
      <c r="G139" s="939" t="n">
        <v>0</v>
      </c>
      <c r="H139" s="939" t="n">
        <v>767295</v>
      </c>
      <c r="I139" s="928" t="n"/>
      <c r="N139" s="105">
        <f>B139</f>
        <v/>
      </c>
      <c r="O139" s="106" t="inlineStr"/>
      <c r="P139" s="106" t="inlineStr"/>
      <c r="Q139" s="106" t="inlineStr"/>
      <c r="R139" s="106" t="inlineStr"/>
      <c r="S139" s="106">
        <f>G139*BS!$B$9</f>
        <v/>
      </c>
      <c r="T139" s="106">
        <f>H139*BS!$B$9</f>
        <v/>
      </c>
      <c r="U139" s="929">
        <f>I133</f>
        <v/>
      </c>
      <c r="V139" s="927" t="n"/>
      <c r="W139" s="927" t="n"/>
    </row>
    <row r="140" customFormat="1" s="79">
      <c r="A140" s="618" t="n"/>
      <c r="B140" s="102" t="inlineStr">
        <is>
          <t>Other intangible assets  Other intangible assets  Other intangible assets  Other intangible assets  At 1 April 2021 Cost</t>
        </is>
      </c>
      <c r="C140" s="939" t="n"/>
      <c r="D140" s="939" t="n"/>
      <c r="E140" s="939" t="n"/>
      <c r="F140" s="939" t="n"/>
      <c r="G140" s="939" t="n">
        <v>673325</v>
      </c>
      <c r="H140" s="939" t="n">
        <v>0</v>
      </c>
      <c r="I140" s="928" t="n"/>
      <c r="N140" s="105">
        <f>B140</f>
        <v/>
      </c>
      <c r="O140" s="106" t="inlineStr"/>
      <c r="P140" s="106" t="inlineStr"/>
      <c r="Q140" s="106" t="inlineStr"/>
      <c r="R140" s="106" t="inlineStr"/>
      <c r="S140" s="106">
        <f>G140*BS!$B$9</f>
        <v/>
      </c>
      <c r="T140" s="106">
        <f>H140*BS!$B$9</f>
        <v/>
      </c>
      <c r="U140" s="107">
        <f>I134</f>
        <v/>
      </c>
      <c r="V140" s="927" t="n"/>
      <c r="W140" s="927" t="n"/>
    </row>
    <row r="141" customFormat="1" s="79">
      <c r="A141" s="618" t="n"/>
      <c r="B141" s="102" t="inlineStr">
        <is>
          <t>Other intangible assets  Other intangible assets  Other intangible assets  Other intangible assets  At 1 April 2021 Accumulated amortisation</t>
        </is>
      </c>
      <c r="C141" s="939" t="n"/>
      <c r="D141" s="939" t="n"/>
      <c r="E141" s="939" t="n"/>
      <c r="F141" s="939" t="n"/>
      <c r="G141" s="939" t="n">
        <v>-168380</v>
      </c>
      <c r="H141" s="939" t="n">
        <v>0</v>
      </c>
      <c r="I141" s="928" t="n"/>
      <c r="N141" s="105">
        <f>B141</f>
        <v/>
      </c>
      <c r="O141" s="106" t="inlineStr"/>
      <c r="P141" s="106" t="inlineStr"/>
      <c r="Q141" s="106" t="inlineStr"/>
      <c r="R141" s="106" t="inlineStr"/>
      <c r="S141" s="106">
        <f>G141*BS!$B$9</f>
        <v/>
      </c>
      <c r="T141" s="106">
        <f>H141*BS!$B$9</f>
        <v/>
      </c>
      <c r="U141" s="107">
        <f>I135</f>
        <v/>
      </c>
      <c r="V141" s="927" t="n"/>
      <c r="W141" s="927" t="n"/>
    </row>
    <row r="142" customFormat="1" s="79">
      <c r="A142" s="618" t="n"/>
      <c r="B142" s="102" t="inlineStr">
        <is>
          <t>Other intangible assets  Other intangible assets  Other intangible assets  Other intangible assets  At 1 April 2021 Net book amount</t>
        </is>
      </c>
      <c r="C142" s="939" t="n"/>
      <c r="D142" s="939" t="n"/>
      <c r="E142" s="939" t="n"/>
      <c r="F142" s="939" t="n"/>
      <c r="G142" s="939" t="n">
        <v>504945</v>
      </c>
      <c r="H142" s="939" t="n">
        <v>0</v>
      </c>
      <c r="I142" s="928" t="n"/>
      <c r="N142" s="105">
        <f>B142</f>
        <v/>
      </c>
      <c r="O142" s="106" t="inlineStr"/>
      <c r="P142" s="106" t="inlineStr"/>
      <c r="Q142" s="106" t="inlineStr"/>
      <c r="R142" s="106" t="inlineStr"/>
      <c r="S142" s="106">
        <f>G142*BS!$B$9</f>
        <v/>
      </c>
      <c r="T142" s="106">
        <f>H142*BS!$B$9</f>
        <v/>
      </c>
      <c r="U142" s="107">
        <f>I136</f>
        <v/>
      </c>
      <c r="V142" s="927" t="n"/>
      <c r="W142" s="927" t="n"/>
    </row>
    <row r="143" customFormat="1" s="79">
      <c r="A143" s="618" t="n"/>
      <c r="B143" s="102" t="inlineStr">
        <is>
          <t>Other intangible assets  Other intangible assets  Other intangible assets  Other intangible assets  Year ended 31 March 2022 Opening net book amount</t>
        </is>
      </c>
      <c r="C143" s="939" t="n"/>
      <c r="D143" s="939" t="n"/>
      <c r="E143" s="939" t="n"/>
      <c r="F143" s="939" t="n"/>
      <c r="G143" s="939" t="n">
        <v>504945</v>
      </c>
      <c r="H143" s="939" t="n">
        <v>0</v>
      </c>
      <c r="I143" s="928" t="n"/>
      <c r="N143" s="105">
        <f>B143</f>
        <v/>
      </c>
      <c r="O143" s="106" t="inlineStr"/>
      <c r="P143" s="106" t="inlineStr"/>
      <c r="Q143" s="106" t="inlineStr"/>
      <c r="R143" s="106" t="inlineStr"/>
      <c r="S143" s="106">
        <f>G143*BS!$B$9</f>
        <v/>
      </c>
      <c r="T143" s="106">
        <f>H143*BS!$B$9</f>
        <v/>
      </c>
      <c r="U143" s="107">
        <f>I137</f>
        <v/>
      </c>
      <c r="V143" s="927" t="n"/>
      <c r="W143" s="927" t="n"/>
    </row>
    <row r="144" customFormat="1" s="117">
      <c r="A144" s="618" t="n"/>
      <c r="B144" s="102" t="inlineStr">
        <is>
          <t>Other intangible assets  Other intangible assets  Other intangible assets  Other intangible assets  Year ended 31 March 2022 Additions</t>
        </is>
      </c>
      <c r="C144" s="103" t="n"/>
      <c r="D144" s="103" t="n"/>
      <c r="E144" s="103" t="n"/>
      <c r="F144" s="103" t="n"/>
      <c r="G144" s="103" t="n">
        <v>93970</v>
      </c>
      <c r="H144" s="103" t="n">
        <v>0</v>
      </c>
      <c r="I144" s="928" t="n"/>
      <c r="N144" s="105">
        <f>B144</f>
        <v/>
      </c>
      <c r="O144" s="106" t="inlineStr"/>
      <c r="P144" s="106" t="inlineStr"/>
      <c r="Q144" s="106" t="inlineStr"/>
      <c r="R144" s="106" t="inlineStr"/>
      <c r="S144" s="106">
        <f>G144*BS!$B$9</f>
        <v/>
      </c>
      <c r="T144" s="106">
        <f>H144*BS!$B$9</f>
        <v/>
      </c>
      <c r="U144" s="107">
        <f>I138</f>
        <v/>
      </c>
      <c r="V144" s="927" t="n"/>
      <c r="W144" s="927" t="n"/>
    </row>
    <row r="145" customFormat="1" s="79">
      <c r="A145" s="618" t="n"/>
      <c r="B145" s="102" t="inlineStr">
        <is>
          <t>Other intangible assets  Other intangible assets  Other intangible assets  Other intangible assets  Year ended 31 March 2022 Amortisation charge</t>
        </is>
      </c>
      <c r="C145" s="939" t="n"/>
      <c r="D145" s="939" t="n"/>
      <c r="E145" s="939" t="n"/>
      <c r="F145" s="939" t="n"/>
      <c r="G145" s="939" t="n">
        <v>-77182</v>
      </c>
      <c r="H145" s="939" t="n">
        <v>0</v>
      </c>
      <c r="I145" s="928" t="n"/>
      <c r="N145" s="105">
        <f>B145</f>
        <v/>
      </c>
      <c r="O145" s="106" t="inlineStr"/>
      <c r="P145" s="106" t="inlineStr"/>
      <c r="Q145" s="106" t="inlineStr"/>
      <c r="R145" s="106" t="inlineStr"/>
      <c r="S145" s="106">
        <f>G145*BS!$B$9</f>
        <v/>
      </c>
      <c r="T145" s="106">
        <f>H145*BS!$B$9</f>
        <v/>
      </c>
      <c r="U145" s="107">
        <f>I139</f>
        <v/>
      </c>
      <c r="V145" s="927" t="n"/>
      <c r="W145" s="927" t="n"/>
    </row>
    <row r="146" customFormat="1" s="117">
      <c r="A146" s="618" t="n"/>
      <c r="B146" s="102" t="inlineStr">
        <is>
          <t>Other intangible assets  Other intangible assets  Other intangible assets  Other intangible assets  Year ended 31 March 2022 Closing net book amount</t>
        </is>
      </c>
      <c r="C146" s="939" t="n"/>
      <c r="D146" s="939" t="n"/>
      <c r="E146" s="939" t="n"/>
      <c r="F146" s="939" t="n"/>
      <c r="G146" s="939" t="n">
        <v>521733</v>
      </c>
      <c r="H146" s="939" t="n">
        <v>0</v>
      </c>
      <c r="I146" s="928" t="n"/>
      <c r="N146" s="105">
        <f>B146</f>
        <v/>
      </c>
      <c r="O146" s="106" t="inlineStr"/>
      <c r="P146" s="106" t="inlineStr"/>
      <c r="Q146" s="106" t="inlineStr"/>
      <c r="R146" s="106" t="inlineStr"/>
      <c r="S146" s="106">
        <f>G146*BS!$B$9</f>
        <v/>
      </c>
      <c r="T146" s="106">
        <f>H146*BS!$B$9</f>
        <v/>
      </c>
      <c r="U146" s="107" t="n"/>
      <c r="V146" s="927" t="n"/>
      <c r="W146" s="927" t="n"/>
    </row>
    <row r="147" customFormat="1" s="79">
      <c r="A147" s="618" t="n"/>
      <c r="B147" s="102" t="inlineStr">
        <is>
          <t>Other intangible assets  Other intangible assets  Other intangible assets  Other intangible assets  At 31 March 2022 Net book amount</t>
        </is>
      </c>
      <c r="C147" s="939" t="n"/>
      <c r="D147" s="939" t="n"/>
      <c r="E147" s="939" t="n"/>
      <c r="F147" s="939" t="n"/>
      <c r="G147" s="939" t="n">
        <v>521733</v>
      </c>
      <c r="H147" s="939" t="n">
        <v>0</v>
      </c>
      <c r="I147" s="928" t="n"/>
      <c r="N147" s="105">
        <f>B147</f>
        <v/>
      </c>
      <c r="O147" s="106" t="inlineStr"/>
      <c r="P147" s="106" t="inlineStr"/>
      <c r="Q147" s="106" t="inlineStr"/>
      <c r="R147" s="106" t="inlineStr"/>
      <c r="S147" s="106">
        <f>G147*BS!$B$9</f>
        <v/>
      </c>
      <c r="T147" s="106">
        <f>H147*BS!$B$9</f>
        <v/>
      </c>
      <c r="U147" s="107">
        <f>I141</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I142</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I143</f>
        <v/>
      </c>
      <c r="V149" s="927" t="n"/>
      <c r="W149" s="927" t="n"/>
    </row>
    <row r="150" customFormat="1" s="79">
      <c r="A150" s="618" t="inlineStr">
        <is>
          <t>K21</t>
        </is>
      </c>
      <c r="B150" s="96" t="inlineStr">
        <is>
          <t xml:space="preserve">Total </t>
        </is>
      </c>
      <c r="C150" s="940">
        <f>SUM(INDIRECT(ADDRESS(MATCH("K20",$A:$A,0)+1,COLUMN(C$12),4)&amp;":"&amp;ADDRESS(MATCH("K21",$A:$A,0)-1,COLUMN(C$12),4)))</f>
        <v/>
      </c>
      <c r="D150" s="940">
        <f>SUM(INDIRECT(ADDRESS(MATCH("K20",$A:$A,0)+1,COLUMN(D$12),4)&amp;":"&amp;ADDRESS(MATCH("K21",$A:$A,0)-1,COLUMN(D$12),4)))</f>
        <v/>
      </c>
      <c r="E150" s="940">
        <f>SUM(INDIRECT(ADDRESS(MATCH("K20",$A:$A,0)+1,COLUMN(E$12),4)&amp;":"&amp;ADDRESS(MATCH("K21",$A:$A,0)-1,COLUMN(E$12),4)))</f>
        <v/>
      </c>
      <c r="F150" s="940">
        <f>SUM(INDIRECT(ADDRESS(MATCH("K20",$A:$A,0)+1,COLUMN(F$12),4)&amp;":"&amp;ADDRESS(MATCH("K21",$A:$A,0)-1,COLUMN(F$12),4)))</f>
        <v/>
      </c>
      <c r="G150" s="940">
        <f>SUM(INDIRECT(ADDRESS(MATCH("K20",$A:$A,0)+1,COLUMN(G$12),4)&amp;":"&amp;ADDRESS(MATCH("K21",$A:$A,0)-1,COLUMN(G$12),4)))</f>
        <v/>
      </c>
      <c r="H150" s="940">
        <f>SUM(INDIRECT(ADDRESS(MATCH("K20",$A:$A,0)+1,COLUMN(H$12),4)&amp;":"&amp;ADDRESS(MATCH("K21",$A:$A,0)-1,COLUMN(H$12),4)))</f>
        <v/>
      </c>
      <c r="I150" s="934"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K22</t>
        </is>
      </c>
      <c r="B152" s="96" t="inlineStr">
        <is>
          <t>Investments</t>
        </is>
      </c>
      <c r="C152" s="158" t="n"/>
      <c r="D152" s="158" t="n"/>
      <c r="E152" s="158" t="n"/>
      <c r="F152" s="158" t="n"/>
      <c r="G152" s="158" t="n"/>
      <c r="H152" s="158" t="n"/>
      <c r="I152" s="955" t="n"/>
      <c r="J152" s="85" t="n"/>
      <c r="K152" s="85" t="n"/>
      <c r="L152" s="85" t="n"/>
      <c r="M152" s="85" t="n"/>
      <c r="N152" s="114">
        <f>B152</f>
        <v/>
      </c>
      <c r="O152" s="115" t="inlineStr"/>
      <c r="P152" s="115" t="inlineStr"/>
      <c r="Q152" s="115" t="inlineStr"/>
      <c r="R152" s="115" t="inlineStr"/>
      <c r="S152" s="115" t="inlineStr"/>
      <c r="T152" s="115" t="inlineStr"/>
      <c r="U152" s="123" t="n"/>
      <c r="V152" s="936" t="n"/>
      <c r="W152" s="936"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929">
        <f>I147</f>
        <v/>
      </c>
      <c r="V153" s="927" t="n"/>
      <c r="W153" s="927" t="n"/>
    </row>
    <row r="154" customFormat="1" s="79">
      <c r="A154" s="618" t="n"/>
      <c r="B154" s="140"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I148</f>
        <v/>
      </c>
      <c r="V154" s="927" t="n"/>
      <c r="W154" s="927" t="n"/>
    </row>
    <row r="155" customFormat="1" s="79">
      <c r="A155" s="618" t="n"/>
      <c r="B155" s="102" t="n"/>
      <c r="C155" s="103" t="n"/>
      <c r="D155" s="103" t="n"/>
      <c r="E155" s="103" t="n"/>
      <c r="F155" s="103" t="n"/>
      <c r="G155" s="103" t="n"/>
      <c r="H155" s="103" t="n"/>
      <c r="I155" s="928" t="n"/>
      <c r="N155" s="105" t="inlineStr"/>
      <c r="O155" s="106" t="inlineStr"/>
      <c r="P155" s="106" t="inlineStr"/>
      <c r="Q155" s="106" t="inlineStr"/>
      <c r="R155" s="106" t="inlineStr"/>
      <c r="S155" s="106" t="inlineStr"/>
      <c r="T155" s="106" t="inlineStr"/>
      <c r="U155" s="107">
        <f>I149</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I150</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I151</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I152</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I153</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I154</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t="n"/>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I156</f>
        <v/>
      </c>
      <c r="V162" s="927" t="n"/>
      <c r="W162" s="927" t="n"/>
    </row>
    <row r="163" customFormat="1" s="79">
      <c r="A163" s="618" t="n"/>
      <c r="B163" s="102" t="n"/>
      <c r="C163" s="939" t="n"/>
      <c r="D163" s="939" t="n"/>
      <c r="E163" s="939" t="n"/>
      <c r="F163" s="939" t="n"/>
      <c r="G163" s="939" t="n"/>
      <c r="H163" s="939" t="n"/>
      <c r="I163" s="943" t="n"/>
      <c r="N163" s="105" t="inlineStr"/>
      <c r="O163" s="106" t="inlineStr"/>
      <c r="P163" s="106" t="inlineStr"/>
      <c r="Q163" s="106" t="inlineStr"/>
      <c r="R163" s="106" t="inlineStr"/>
      <c r="S163" s="106" t="inlineStr"/>
      <c r="T163" s="106" t="inlineStr"/>
      <c r="U163" s="107">
        <f>I157</f>
        <v/>
      </c>
      <c r="V163" s="936" t="n"/>
      <c r="W163" s="936" t="n"/>
    </row>
    <row r="164" customFormat="1" s="117">
      <c r="A164" s="618" t="inlineStr">
        <is>
          <t>K23</t>
        </is>
      </c>
      <c r="B164" s="96" t="inlineStr">
        <is>
          <t>Total</t>
        </is>
      </c>
      <c r="C164" s="940">
        <f>SUM(INDIRECT(ADDRESS(MATCH("K22",$A:$A,0)+1,COLUMN(C$12),4)&amp;":"&amp;ADDRESS(MATCH("K23",$A:$A,0)-1,COLUMN(C$12),4)))</f>
        <v/>
      </c>
      <c r="D164" s="940">
        <f>SUM(INDIRECT(ADDRESS(MATCH("K22",$A:$A,0)+1,COLUMN(D$12),4)&amp;":"&amp;ADDRESS(MATCH("K23",$A:$A,0)-1,COLUMN(D$12),4)))</f>
        <v/>
      </c>
      <c r="E164" s="940">
        <f>SUM(INDIRECT(ADDRESS(MATCH("K22",$A:$A,0)+1,COLUMN(E$12),4)&amp;":"&amp;ADDRESS(MATCH("K23",$A:$A,0)-1,COLUMN(E$12),4)))</f>
        <v/>
      </c>
      <c r="F164" s="940">
        <f>SUM(INDIRECT(ADDRESS(MATCH("K22",$A:$A,0)+1,COLUMN(F$12),4)&amp;":"&amp;ADDRESS(MATCH("K23",$A:$A,0)-1,COLUMN(F$12),4)))</f>
        <v/>
      </c>
      <c r="G164" s="940" t="n">
        <v>0</v>
      </c>
      <c r="H164" s="940" t="n">
        <v>0</v>
      </c>
      <c r="I164" s="955"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K24</t>
        </is>
      </c>
      <c r="B166" s="96" t="inlineStr">
        <is>
          <t xml:space="preserve">Deferred charges </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I160</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 xml:space="preserve"> entity  attributable to: Net deferred tax assets</t>
        </is>
      </c>
      <c r="C167" s="103" t="n"/>
      <c r="D167" s="103" t="n"/>
      <c r="E167" s="103" t="n"/>
      <c r="F167" s="103" t="n"/>
      <c r="G167" s="103" t="n">
        <v>5559927</v>
      </c>
      <c r="H167" s="103" t="n">
        <v>7027375</v>
      </c>
      <c r="I167" s="934" t="n"/>
      <c r="J167" s="85" t="n"/>
      <c r="K167" s="85" t="n"/>
      <c r="L167" s="85" t="n"/>
      <c r="M167" s="85" t="n"/>
      <c r="N167" s="114">
        <f>B167</f>
        <v/>
      </c>
      <c r="O167" s="115" t="inlineStr"/>
      <c r="P167" s="115" t="inlineStr"/>
      <c r="Q167" s="115" t="inlineStr"/>
      <c r="R167" s="115" t="inlineStr"/>
      <c r="S167" s="115">
        <f>G167*BS!$B$9</f>
        <v/>
      </c>
      <c r="T167" s="115">
        <f>H167*BS!$B$9</f>
        <v/>
      </c>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Parent entity  attributable to: Net deferred tax assets</t>
        </is>
      </c>
      <c r="C168" s="939" t="n"/>
      <c r="D168" s="939" t="n"/>
      <c r="E168" s="939" t="n"/>
      <c r="F168" s="939" t="n"/>
      <c r="G168" s="939" t="n">
        <v>5347875</v>
      </c>
      <c r="H168" s="939" t="n">
        <v>6507393</v>
      </c>
      <c r="I168" s="928" t="n"/>
      <c r="N168" s="105">
        <f>B168</f>
        <v/>
      </c>
      <c r="O168" s="106" t="inlineStr"/>
      <c r="P168" s="106" t="inlineStr"/>
      <c r="Q168" s="106" t="inlineStr"/>
      <c r="R168" s="106" t="inlineStr"/>
      <c r="S168" s="106">
        <f>G168*BS!$B$9</f>
        <v/>
      </c>
      <c r="T168" s="106">
        <f>H168*BS!$B$9</f>
        <v/>
      </c>
      <c r="U168" s="107" t="n"/>
      <c r="V168" s="927" t="n"/>
      <c r="W168" s="927" t="n"/>
    </row>
    <row r="169" customFormat="1" s="79">
      <c r="A169" s="618" t="inlineStr">
        <is>
          <t>K25</t>
        </is>
      </c>
      <c r="B169" s="96" t="inlineStr">
        <is>
          <t>Total</t>
        </is>
      </c>
      <c r="C169" s="940">
        <f>SUM(INDIRECT(ADDRESS(MATCH("K24",$A:$A,0)+1,COLUMN(C$12),4)&amp;":"&amp;ADDRESS(MATCH("K25",$A:$A,0)-1,COLUMN(C$12),4)))</f>
        <v/>
      </c>
      <c r="D169" s="940">
        <f>SUM(INDIRECT(ADDRESS(MATCH("K24",$A:$A,0)+1,COLUMN(D$12),4)&amp;":"&amp;ADDRESS(MATCH("K25",$A:$A,0)-1,COLUMN(D$12),4)))</f>
        <v/>
      </c>
      <c r="E169" s="940">
        <f>SUM(INDIRECT(ADDRESS(MATCH("K24",$A:$A,0)+1,COLUMN(E$12),4)&amp;":"&amp;ADDRESS(MATCH("K25",$A:$A,0)-1,COLUMN(E$12),4)))</f>
        <v/>
      </c>
      <c r="F169" s="940">
        <f>SUM(INDIRECT(ADDRESS(MATCH("K24",$A:$A,0)+1,COLUMN(F$12),4)&amp;":"&amp;ADDRESS(MATCH("K25",$A:$A,0)-1,COLUMN(F$12),4)))</f>
        <v/>
      </c>
      <c r="G169" s="940">
        <f>SUM(INDIRECT(ADDRESS(MATCH("K24",$A:$A,0)+1,COLUMN(G$12),4)&amp;":"&amp;ADDRESS(MATCH("K25",$A:$A,0)-1,COLUMN(G$12),4)))</f>
        <v/>
      </c>
      <c r="H169" s="940">
        <f>SUM(INDIRECT(ADDRESS(MATCH("K24",$A:$A,0)+1,COLUMN(H$12),4)&amp;":"&amp;ADDRESS(MATCH("K25",$A:$A,0)-1,COLUMN(H$12),4)))</f>
        <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K26</t>
        </is>
      </c>
      <c r="B170" s="96" t="inlineStr">
        <is>
          <t>Other Non-Current Assets</t>
        </is>
      </c>
      <c r="C170" s="954" t="n"/>
      <c r="D170" s="954" t="n"/>
      <c r="E170" s="954" t="n"/>
      <c r="F170" s="954" t="n"/>
      <c r="G170" s="954" t="n"/>
      <c r="H170" s="954" t="n"/>
      <c r="I170" s="934" t="n"/>
      <c r="J170" s="85" t="n"/>
      <c r="K170" s="950" t="n"/>
      <c r="L170" s="950" t="n"/>
      <c r="M170" s="85" t="n"/>
      <c r="N170" s="114">
        <f>B170</f>
        <v/>
      </c>
      <c r="O170" s="115" t="inlineStr"/>
      <c r="P170" s="115" t="inlineStr"/>
      <c r="Q170" s="115" t="inlineStr"/>
      <c r="R170" s="115" t="inlineStr"/>
      <c r="S170" s="115" t="inlineStr"/>
      <c r="T170" s="115" t="inlineStr"/>
      <c r="U170" s="935">
        <f>I164</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Parent entity  Non-current assets Shares in subsidiaries</t>
        </is>
      </c>
      <c r="C171" s="939" t="n"/>
      <c r="D171" s="939" t="n"/>
      <c r="E171" s="939" t="n"/>
      <c r="F171" s="939" t="n"/>
      <c r="G171" s="939" t="n">
        <v>500000</v>
      </c>
      <c r="H171" s="939" t="n">
        <v>500000</v>
      </c>
      <c r="I171" s="928" t="n"/>
      <c r="K171" s="932" t="n"/>
      <c r="L171" s="932" t="n"/>
      <c r="N171" s="105">
        <f>B171</f>
        <v/>
      </c>
      <c r="O171" s="106" t="inlineStr"/>
      <c r="P171" s="106" t="inlineStr"/>
      <c r="Q171" s="106" t="inlineStr"/>
      <c r="R171" s="106" t="inlineStr"/>
      <c r="S171" s="106">
        <f>G171*BS!$B$9</f>
        <v/>
      </c>
      <c r="T171" s="106">
        <f>H171*BS!$B$9</f>
        <v/>
      </c>
      <c r="U171" s="929">
        <f>I165</f>
        <v/>
      </c>
      <c r="V171" s="927" t="n"/>
      <c r="W171" s="927" t="n"/>
    </row>
    <row r="172" customFormat="1" s="79">
      <c r="A172" s="618" t="n"/>
      <c r="B172" s="102" t="n"/>
      <c r="C172" s="939" t="n"/>
      <c r="D172" s="939" t="n"/>
      <c r="E172" s="939" t="n"/>
      <c r="F172" s="939" t="n"/>
      <c r="G172" s="939" t="n"/>
      <c r="H172" s="939" t="n"/>
      <c r="I172" s="928" t="n"/>
      <c r="K172" s="932" t="n"/>
      <c r="N172" s="105" t="inlineStr"/>
      <c r="O172" s="106" t="inlineStr"/>
      <c r="P172" s="106" t="inlineStr"/>
      <c r="Q172" s="106" t="inlineStr"/>
      <c r="R172" s="106" t="inlineStr"/>
      <c r="S172" s="106" t="inlineStr"/>
      <c r="T172" s="106" t="inlineStr"/>
      <c r="U172" s="107">
        <f>I166</f>
        <v/>
      </c>
      <c r="V172" s="927" t="n"/>
      <c r="W172" s="927" t="n"/>
    </row>
    <row r="173" customFormat="1" s="79">
      <c r="A173" s="618" t="n"/>
      <c r="B173" s="102" t="n"/>
      <c r="C173" s="939" t="n"/>
      <c r="D173" s="939" t="n"/>
      <c r="E173" s="939" t="n"/>
      <c r="F173" s="939" t="n"/>
      <c r="G173" s="939" t="n"/>
      <c r="H173" s="939" t="n"/>
      <c r="I173" s="930" t="n"/>
      <c r="K173" s="932" t="n"/>
      <c r="N173" s="105" t="inlineStr"/>
      <c r="O173" s="106" t="inlineStr"/>
      <c r="P173" s="106" t="inlineStr"/>
      <c r="Q173" s="106" t="inlineStr"/>
      <c r="R173" s="106" t="inlineStr"/>
      <c r="S173" s="106" t="inlineStr"/>
      <c r="T173" s="106" t="inlineStr"/>
      <c r="U173" s="107">
        <f>I167</f>
        <v/>
      </c>
      <c r="V173" s="932" t="n"/>
      <c r="W173" s="932"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I168</f>
        <v/>
      </c>
      <c r="V174" s="932" t="n"/>
      <c r="W174" s="932" t="n"/>
    </row>
    <row r="175" customFormat="1" s="79">
      <c r="A175" s="618" t="n"/>
      <c r="B175" s="102" t="n"/>
      <c r="C175" s="103" t="n"/>
      <c r="D175" s="103" t="n"/>
      <c r="E175" s="103" t="n"/>
      <c r="F175" s="103" t="n"/>
      <c r="G175" s="103" t="n"/>
      <c r="H175" s="103" t="n"/>
      <c r="I175" s="930" t="n"/>
      <c r="K175" s="932" t="n"/>
      <c r="N175" s="105" t="inlineStr"/>
      <c r="O175" s="106" t="inlineStr"/>
      <c r="P175" s="106" t="inlineStr"/>
      <c r="Q175" s="106" t="inlineStr"/>
      <c r="R175" s="106" t="inlineStr"/>
      <c r="S175" s="106" t="inlineStr"/>
      <c r="T175" s="106" t="inlineStr"/>
      <c r="U175" s="107">
        <f>I169</f>
        <v/>
      </c>
      <c r="V175" s="932" t="n"/>
      <c r="W175" s="932" t="n"/>
    </row>
    <row r="176" customFormat="1" s="154">
      <c r="A176" s="618" t="n"/>
      <c r="B176" s="956" t="n"/>
      <c r="C176" s="939" t="n"/>
      <c r="D176" s="939" t="n"/>
      <c r="E176" s="939" t="n"/>
      <c r="F176" s="939" t="n"/>
      <c r="G176" s="939" t="n"/>
      <c r="H176" s="939" t="n"/>
      <c r="I176" s="957" t="n"/>
      <c r="K176" s="932" t="n"/>
      <c r="N176" s="958" t="inlineStr"/>
      <c r="O176" s="106" t="inlineStr"/>
      <c r="P176" s="106" t="inlineStr"/>
      <c r="Q176" s="106" t="inlineStr"/>
      <c r="R176" s="106" t="inlineStr"/>
      <c r="S176" s="106" t="inlineStr"/>
      <c r="T176" s="106" t="inlineStr"/>
      <c r="U176" s="107">
        <f>I170</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I171</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I172</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I173</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I174</f>
        <v/>
      </c>
      <c r="V180" s="932" t="n"/>
      <c r="W180" s="932" t="n"/>
    </row>
    <row r="181">
      <c r="A181" s="618" t="n"/>
      <c r="B181" s="102"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I175</f>
        <v/>
      </c>
      <c r="V181" s="932" t="n"/>
      <c r="W181" s="932" t="n"/>
    </row>
    <row r="182">
      <c r="A182" s="618" t="inlineStr">
        <is>
          <t>K27</t>
        </is>
      </c>
      <c r="B182" s="959" t="inlineStr">
        <is>
          <t>Total</t>
        </is>
      </c>
      <c r="C182" s="960">
        <f>SUM(INDIRECT(ADDRESS(MATCH("K26",$A:$A,0)+1,COLUMN(C$12),4)&amp;":"&amp;ADDRESS(MATCH("K27",$A:$A,0)-1,COLUMN(C$12),4)))</f>
        <v/>
      </c>
      <c r="D182" s="960">
        <f>SUM(INDIRECT(ADDRESS(MATCH("K26",$A:$A,0)+1,COLUMN(D$12),4)&amp;":"&amp;ADDRESS(MATCH("K27",$A:$A,0)-1,COLUMN(D$12),4)))</f>
        <v/>
      </c>
      <c r="E182" s="960">
        <f>SUM(INDIRECT(ADDRESS(MATCH("K26",$A:$A,0)+1,COLUMN(E$12),4)&amp;":"&amp;ADDRESS(MATCH("K27",$A:$A,0)-1,COLUMN(E$12),4)))</f>
        <v/>
      </c>
      <c r="F182" s="960">
        <f>SUM(INDIRECT(ADDRESS(MATCH("K26",$A:$A,0)+1,COLUMN(F$12),4)&amp;":"&amp;ADDRESS(MATCH("K27",$A:$A,0)-1,COLUMN(F$12),4)))</f>
        <v/>
      </c>
      <c r="G182" s="960">
        <f>SUM(INDIRECT(ADDRESS(MATCH("K26",$A:$A,0)+1,COLUMN(G$12),4)&amp;":"&amp;ADDRESS(MATCH("K27",$A:$A,0)-1,COLUMN(G$12),4)))</f>
        <v/>
      </c>
      <c r="H182" s="960">
        <f>SUM(INDIRECT(ADDRESS(MATCH("K26",$A:$A,0)+1,COLUMN(H$12),4)&amp;":"&amp;ADDRESS(MATCH("K27",$A:$A,0)-1,COLUMN(H$12),4)))</f>
        <v/>
      </c>
      <c r="I182" s="961" t="n"/>
      <c r="J182" s="79" t="n"/>
      <c r="K182" s="932" t="n"/>
      <c r="L182" s="79" t="n"/>
      <c r="M182" s="79" t="n"/>
      <c r="N182" s="166">
        <f>B182</f>
        <v/>
      </c>
      <c r="O182" s="167">
        <f>C182*BS!$B$9</f>
        <v/>
      </c>
      <c r="P182" s="167">
        <f>D182*BS!$B$9</f>
        <v/>
      </c>
      <c r="Q182" s="167">
        <f>E182*BS!$B$9</f>
        <v/>
      </c>
      <c r="R182" s="167">
        <f>F182*BS!$B$9</f>
        <v/>
      </c>
      <c r="S182" s="167">
        <f>G182*BS!$B$9</f>
        <v/>
      </c>
      <c r="T182" s="167">
        <f>H182*BS!$B$9</f>
        <v/>
      </c>
      <c r="U182" s="168">
        <f>I176</f>
        <v/>
      </c>
      <c r="V182" s="962" t="n"/>
      <c r="W182" s="962"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entity   Bank loans</t>
        </is>
      </c>
      <c r="C16" s="939" t="n"/>
      <c r="D16" s="939" t="n"/>
      <c r="E16" s="939" t="n"/>
      <c r="F16" s="939" t="n"/>
      <c r="G16" s="939" t="n">
        <v>3250000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Parent entity   Bank loans</t>
        </is>
      </c>
      <c r="C17" s="939" t="n"/>
      <c r="D17" s="939" t="n"/>
      <c r="E17" s="939" t="n"/>
      <c r="F17" s="939" t="n"/>
      <c r="G17" s="939" t="n">
        <v>3250000</v>
      </c>
      <c r="H17" s="939" t="n">
        <v>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inlineStr">
        <is>
          <t>Current tax liabilities</t>
        </is>
      </c>
      <c r="C31" s="939" t="n"/>
      <c r="D31" s="939" t="n"/>
      <c r="E31" s="939" t="n"/>
      <c r="F31" s="939" t="n"/>
      <c r="G31" s="939" t="n">
        <v>0</v>
      </c>
      <c r="H31" s="939" t="n">
        <v>1142424</v>
      </c>
      <c r="I31" s="975" t="n"/>
      <c r="J31" s="180" t="n"/>
      <c r="N31" s="976">
        <f>B31</f>
        <v/>
      </c>
      <c r="O31" s="192" t="inlineStr"/>
      <c r="P31" s="192" t="inlineStr"/>
      <c r="Q31" s="192" t="inlineStr"/>
      <c r="R31" s="192" t="inlineStr"/>
      <c r="S31" s="192">
        <f>G31*BS!$B$9</f>
        <v/>
      </c>
      <c r="T31" s="192">
        <f>H31*BS!$B$9</f>
        <v/>
      </c>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t="inlineStr">
        <is>
          <t xml:space="preserve"> entity  28,372,904 921,811  </t>
        </is>
      </c>
      <c r="G58" t="n">
        <v>0</v>
      </c>
      <c r="H58" t="n">
        <v>29294715</v>
      </c>
      <c r="N58">
        <f>B58</f>
        <v/>
      </c>
      <c r="O58" t="inlineStr"/>
      <c r="P58" t="inlineStr"/>
      <c r="Q58" t="inlineStr"/>
      <c r="R58" t="inlineStr"/>
      <c r="S58">
        <f>G58*BS!$B$9</f>
        <v/>
      </c>
      <c r="T58">
        <f>H58*BS!$B$9</f>
        <v/>
      </c>
    </row>
    <row r="59">
      <c r="B59" t="inlineStr">
        <is>
          <t xml:space="preserve"> entity  53,318,669 1,490,160  </t>
        </is>
      </c>
      <c r="G59" t="n">
        <v>54808829</v>
      </c>
      <c r="H59" t="n">
        <v>0</v>
      </c>
      <c r="N59">
        <f>B59</f>
        <v/>
      </c>
      <c r="O59" t="inlineStr"/>
      <c r="P59" t="inlineStr"/>
      <c r="Q59" t="inlineStr"/>
      <c r="R59" t="inlineStr"/>
      <c r="S59">
        <f>G59*BS!$B$9</f>
        <v/>
      </c>
      <c r="T59">
        <f>H59*BS!$B$9</f>
        <v/>
      </c>
    </row>
    <row r="60">
      <c r="B60" t="inlineStr">
        <is>
          <t xml:space="preserve"> entity  Trade payables</t>
        </is>
      </c>
      <c r="G60" t="n">
        <v>52370148</v>
      </c>
      <c r="H60" t="n">
        <v>28336921</v>
      </c>
      <c r="N60">
        <f>B60</f>
        <v/>
      </c>
      <c r="O60" t="inlineStr"/>
      <c r="P60" t="inlineStr"/>
      <c r="Q60" t="inlineStr"/>
      <c r="R60" t="inlineStr"/>
      <c r="S60">
        <f>G60*BS!$B$9</f>
        <v/>
      </c>
      <c r="T60">
        <f>H60*BS!$B$9</f>
        <v/>
      </c>
    </row>
    <row r="61">
      <c r="B61" s="102" t="inlineStr">
        <is>
          <t xml:space="preserve"> entity  Related party payables</t>
        </is>
      </c>
      <c r="C61" s="939" t="n"/>
      <c r="D61" s="939" t="n"/>
      <c r="E61" s="939" t="n"/>
      <c r="F61" s="939" t="n"/>
      <c r="G61" s="939" t="n">
        <v>1976933</v>
      </c>
      <c r="H61" s="939" t="n">
        <v>291263</v>
      </c>
      <c r="I61" s="975" t="n"/>
      <c r="J61" s="180" t="n"/>
      <c r="N61" s="976">
        <f>B61</f>
        <v/>
      </c>
      <c r="O61" s="192" t="inlineStr"/>
      <c r="P61" s="192" t="inlineStr"/>
      <c r="Q61" s="192" t="inlineStr"/>
      <c r="R61" s="192" t="inlineStr"/>
      <c r="S61" s="192">
        <f>G61*BS!$B$9</f>
        <v/>
      </c>
      <c r="T61" s="192">
        <f>H61*BS!$B$9</f>
        <v/>
      </c>
      <c r="U61" s="193">
        <f>I58</f>
        <v/>
      </c>
    </row>
    <row r="62">
      <c r="B62" s="102" t="inlineStr">
        <is>
          <t xml:space="preserve"> entity  Accrued expenses</t>
        </is>
      </c>
      <c r="C62" s="939" t="n"/>
      <c r="D62" s="939" t="n"/>
      <c r="E62" s="939" t="n"/>
      <c r="F62" s="939" t="n"/>
      <c r="G62" s="939" t="n">
        <v>178474</v>
      </c>
      <c r="H62" s="939" t="n">
        <v>367239</v>
      </c>
      <c r="I62" s="975" t="n"/>
      <c r="J62" s="180" t="n"/>
      <c r="N62" s="976">
        <f>B62</f>
        <v/>
      </c>
      <c r="O62" s="192" t="inlineStr"/>
      <c r="P62" s="192" t="inlineStr"/>
      <c r="Q62" s="192" t="inlineStr"/>
      <c r="R62" s="192" t="inlineStr"/>
      <c r="S62" s="192">
        <f>G62*BS!$B$9</f>
        <v/>
      </c>
      <c r="T62" s="192">
        <f>H62*BS!$B$9</f>
        <v/>
      </c>
      <c r="U62" s="193">
        <f>I59</f>
        <v/>
      </c>
    </row>
    <row r="63">
      <c r="B63" s="102" t="inlineStr">
        <is>
          <t xml:space="preserve"> entity  Other payables</t>
        </is>
      </c>
      <c r="C63" s="939" t="n"/>
      <c r="D63" s="939" t="n"/>
      <c r="E63" s="939" t="n"/>
      <c r="F63" s="939" t="n"/>
      <c r="G63" s="939" t="n">
        <v>283274</v>
      </c>
      <c r="H63" s="939" t="n">
        <v>299292</v>
      </c>
      <c r="I63" s="975" t="n"/>
      <c r="J63" s="180" t="n"/>
      <c r="N63" s="976">
        <f>B63</f>
        <v/>
      </c>
      <c r="O63" s="192" t="inlineStr"/>
      <c r="P63" s="192" t="inlineStr"/>
      <c r="Q63" s="192" t="inlineStr"/>
      <c r="R63" s="192" t="inlineStr"/>
      <c r="S63" s="192">
        <f>G63*BS!$B$9</f>
        <v/>
      </c>
      <c r="T63" s="192">
        <f>H63*BS!$B$9</f>
        <v/>
      </c>
      <c r="U63" s="193">
        <f>I60</f>
        <v/>
      </c>
    </row>
    <row r="64">
      <c r="B64" s="102" t="inlineStr">
        <is>
          <t xml:space="preserve"> entity  </t>
        </is>
      </c>
      <c r="C64" s="103" t="n"/>
      <c r="D64" s="103" t="n"/>
      <c r="E64" s="103" t="n"/>
      <c r="F64" s="103" t="n"/>
      <c r="G64" s="103" t="n">
        <v>54808829</v>
      </c>
      <c r="H64" s="103" t="n">
        <v>29294715</v>
      </c>
      <c r="I64" s="975" t="n"/>
      <c r="J64" s="180" t="n"/>
      <c r="N64" s="976">
        <f>B64</f>
        <v/>
      </c>
      <c r="O64" s="192" t="inlineStr"/>
      <c r="P64" s="192" t="inlineStr"/>
      <c r="Q64" s="192" t="inlineStr"/>
      <c r="R64" s="192" t="inlineStr"/>
      <c r="S64" s="192">
        <f>G64*BS!$B$9</f>
        <v/>
      </c>
      <c r="T64" s="192">
        <f>H64*BS!$B$9</f>
        <v/>
      </c>
      <c r="U64" s="193">
        <f>I61</f>
        <v/>
      </c>
    </row>
    <row r="65">
      <c r="B65" s="102" t="inlineStr">
        <is>
          <t>Parent entity  Trade payables</t>
        </is>
      </c>
      <c r="C65" s="939" t="n"/>
      <c r="D65" s="939" t="n"/>
      <c r="E65" s="939" t="n"/>
      <c r="F65" s="939" t="n"/>
      <c r="G65" s="939" t="n">
        <v>52817425</v>
      </c>
      <c r="H65" s="939" t="n">
        <v>27806386</v>
      </c>
      <c r="I65" s="975" t="n"/>
      <c r="J65" s="180" t="n"/>
      <c r="N65" s="976">
        <f>B65</f>
        <v/>
      </c>
      <c r="O65" s="192" t="inlineStr"/>
      <c r="P65" s="192" t="inlineStr"/>
      <c r="Q65" s="192" t="inlineStr"/>
      <c r="R65" s="192" t="inlineStr"/>
      <c r="S65" s="192">
        <f>G65*BS!$B$9</f>
        <v/>
      </c>
      <c r="T65" s="192">
        <f>H65*BS!$B$9</f>
        <v/>
      </c>
      <c r="U65" s="193">
        <f>I62</f>
        <v/>
      </c>
    </row>
    <row r="66">
      <c r="B66" s="102" t="inlineStr">
        <is>
          <t>Parent entity  Related party payables</t>
        </is>
      </c>
      <c r="C66" s="939" t="n"/>
      <c r="D66" s="939" t="n"/>
      <c r="E66" s="939" t="n"/>
      <c r="F66" s="939" t="n"/>
      <c r="G66" s="939" t="n">
        <v>1976933</v>
      </c>
      <c r="H66" s="939" t="n">
        <v>291263</v>
      </c>
      <c r="I66" s="975" t="n"/>
      <c r="J66" s="180" t="n"/>
      <c r="N66" s="976">
        <f>B66</f>
        <v/>
      </c>
      <c r="O66" s="192" t="inlineStr"/>
      <c r="P66" s="192" t="inlineStr"/>
      <c r="Q66" s="192" t="inlineStr"/>
      <c r="R66" s="192" t="inlineStr"/>
      <c r="S66" s="192">
        <f>G66*BS!$B$9</f>
        <v/>
      </c>
      <c r="T66" s="192">
        <f>H66*BS!$B$9</f>
        <v/>
      </c>
      <c r="U66" s="193">
        <f>I63</f>
        <v/>
      </c>
    </row>
    <row r="67" customFormat="1" s="194">
      <c r="B67" s="102" t="inlineStr">
        <is>
          <t>Parent entity  Other payables</t>
        </is>
      </c>
      <c r="C67" s="939" t="n"/>
      <c r="D67" s="939" t="n"/>
      <c r="E67" s="939" t="n"/>
      <c r="F67" s="939" t="n"/>
      <c r="G67" s="939" t="n">
        <v>200519</v>
      </c>
      <c r="H67" s="939" t="n">
        <v>185079</v>
      </c>
      <c r="I67" s="975" t="n"/>
      <c r="J67" s="180" t="n"/>
      <c r="N67" s="976">
        <f>B67</f>
        <v/>
      </c>
      <c r="O67" s="192" t="inlineStr"/>
      <c r="P67" s="192" t="inlineStr"/>
      <c r="Q67" s="192" t="inlineStr"/>
      <c r="R67" s="192" t="inlineStr"/>
      <c r="S67" s="192">
        <f>G67*BS!$B$9</f>
        <v/>
      </c>
      <c r="T67" s="192">
        <f>H67*BS!$B$9</f>
        <v/>
      </c>
      <c r="U67" s="193">
        <f>I64</f>
        <v/>
      </c>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f>I65</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I66</f>
        <v/>
      </c>
    </row>
    <row r="70">
      <c r="A70" s="194" t="inlineStr">
        <is>
          <t>K8</t>
        </is>
      </c>
      <c r="B70" s="96" t="inlineStr">
        <is>
          <t xml:space="preserve">Total </t>
        </is>
      </c>
      <c r="C70" s="954">
        <f>SUM(INDIRECT(ADDRESS(MATCH("K7",$A:$A,0)+1,COLUMN(C$13),4)&amp;":"&amp;ADDRESS(MATCH("K8",$A:$A,0)-1,COLUMN(C$13),4)))</f>
        <v/>
      </c>
      <c r="D70" s="954">
        <f>SUM(INDIRECT(ADDRESS(MATCH("K7",$A:$A,0)+1,COLUMN(D$13),4)&amp;":"&amp;ADDRESS(MATCH("K8",$A:$A,0)-1,COLUMN(D$13),4)))</f>
        <v/>
      </c>
      <c r="E70" s="954">
        <f>SUM(INDIRECT(ADDRESS(MATCH("K7",$A:$A,0)+1,COLUMN(E$13),4)&amp;":"&amp;ADDRESS(MATCH("K8",$A:$A,0)-1,COLUMN(E$13),4)))</f>
        <v/>
      </c>
      <c r="F70" s="954">
        <f>SUM(INDIRECT(ADDRESS(MATCH("K7",$A:$A,0)+1,COLUMN(F$13),4)&amp;":"&amp;ADDRESS(MATCH("K8",$A:$A,0)-1,COLUMN(F$13),4)))</f>
        <v/>
      </c>
      <c r="G70" s="954">
        <f>SUM(INDIRECT(ADDRESS(MATCH("K7",$A:$A,0)+1,COLUMN(G$13),4)&amp;":"&amp;ADDRESS(MATCH("K8",$A:$A,0)-1,COLUMN(G$13),4)))</f>
        <v/>
      </c>
      <c r="H70" s="954">
        <f>SUM(INDIRECT(ADDRESS(MATCH("K7",$A:$A,0)+1,COLUMN(H$13),4)&amp;":"&amp;ADDRESS(MATCH("K8",$A:$A,0)-1,COLUMN(H$13),4)))</f>
        <v/>
      </c>
      <c r="I70" s="977" t="n"/>
      <c r="J70" s="196" t="n"/>
      <c r="K70" s="197" t="n"/>
      <c r="L70" s="197" t="n"/>
      <c r="M70" s="197" t="n"/>
      <c r="N70" s="966">
        <f>B70</f>
        <v/>
      </c>
      <c r="O70" s="198">
        <f>C70*BS!$B$9</f>
        <v/>
      </c>
      <c r="P70" s="198">
        <f>D70*BS!$B$9</f>
        <v/>
      </c>
      <c r="Q70" s="198">
        <f>E70*BS!$B$9</f>
        <v/>
      </c>
      <c r="R70" s="198">
        <f>F70*BS!$B$9</f>
        <v/>
      </c>
      <c r="S70" s="198">
        <f>G70*BS!$B$9</f>
        <v/>
      </c>
      <c r="T70" s="198">
        <f>H70*BS!$B$9</f>
        <v/>
      </c>
      <c r="U70" s="193">
        <f>I67</f>
        <v/>
      </c>
      <c r="V70" s="197" t="n"/>
      <c r="W70" s="197" t="n"/>
      <c r="X70" s="197" t="n"/>
      <c r="Y70" s="197" t="n"/>
      <c r="Z70" s="197" t="n"/>
      <c r="AA70" s="197" t="n"/>
      <c r="AB70" s="197" t="n"/>
      <c r="AC70" s="197" t="n"/>
      <c r="AD70" s="197" t="n"/>
      <c r="AE70" s="197" t="n"/>
      <c r="AF70" s="197" t="n"/>
      <c r="AG70" s="197" t="n"/>
      <c r="AH70" s="197" t="n"/>
      <c r="AI70" s="197" t="n"/>
      <c r="AJ70" s="197" t="n"/>
      <c r="AK70" s="197" t="n"/>
      <c r="AL70" s="197" t="n"/>
      <c r="AM70" s="197" t="n"/>
      <c r="AN70" s="197" t="n"/>
      <c r="AO70" s="197" t="n"/>
      <c r="AP70" s="197" t="n"/>
      <c r="AQ70" s="197" t="n"/>
      <c r="AR70" s="197" t="n"/>
      <c r="AS70" s="197" t="n"/>
      <c r="AT70" s="197" t="n"/>
      <c r="AU70" s="197" t="n"/>
      <c r="AV70" s="197" t="n"/>
      <c r="AW70" s="197" t="n"/>
      <c r="AX70" s="197" t="n"/>
      <c r="AY70" s="197" t="n"/>
      <c r="AZ70" s="197" t="n"/>
      <c r="BA70" s="197" t="n"/>
      <c r="BB70" s="197" t="n"/>
      <c r="BC70" s="197" t="n"/>
      <c r="BD70" s="197" t="n"/>
      <c r="BE70" s="197" t="n"/>
      <c r="BF70" s="197" t="n"/>
      <c r="BG70" s="197" t="n"/>
      <c r="BH70" s="197" t="n"/>
      <c r="BI70" s="197" t="n"/>
      <c r="BJ70" s="197" t="n"/>
      <c r="BK70" s="197" t="n"/>
      <c r="BL70" s="197" t="n"/>
      <c r="BM70" s="197" t="n"/>
      <c r="BN70" s="197" t="n"/>
      <c r="BO70" s="197" t="n"/>
      <c r="BP70" s="197" t="n"/>
      <c r="BQ70" s="197" t="n"/>
      <c r="BR70" s="197" t="n"/>
      <c r="BS70" s="197" t="n"/>
      <c r="BT70" s="197" t="n"/>
      <c r="BU70" s="197" t="n"/>
      <c r="BV70" s="197" t="n"/>
      <c r="BW70" s="197" t="n"/>
      <c r="BX70" s="197" t="n"/>
      <c r="BY70" s="197" t="n"/>
      <c r="BZ70" s="197" t="n"/>
      <c r="CA70" s="197" t="n"/>
      <c r="CB70" s="197" t="n"/>
      <c r="CC70" s="197" t="n"/>
      <c r="CD70" s="197" t="n"/>
      <c r="CE70" s="197" t="n"/>
      <c r="CF70" s="197" t="n"/>
      <c r="CG70" s="197" t="n"/>
      <c r="CH70" s="197" t="n"/>
      <c r="CI70" s="197" t="n"/>
      <c r="CJ70" s="197" t="n"/>
      <c r="CK70" s="197" t="n"/>
      <c r="CL70" s="197" t="n"/>
      <c r="CM70" s="197" t="n"/>
      <c r="CN70" s="197" t="n"/>
      <c r="CO70" s="197" t="n"/>
      <c r="CP70" s="197" t="n"/>
      <c r="CQ70" s="197" t="n"/>
      <c r="CR70" s="197" t="n"/>
      <c r="CS70" s="197" t="n"/>
      <c r="CT70" s="197" t="n"/>
      <c r="CU70" s="197" t="n"/>
      <c r="CV70" s="197" t="n"/>
      <c r="CW70" s="197" t="n"/>
      <c r="CX70" s="197" t="n"/>
      <c r="CY70" s="197" t="n"/>
      <c r="CZ70" s="197" t="n"/>
      <c r="DA70" s="197" t="n"/>
      <c r="DB70" s="197" t="n"/>
      <c r="DC70" s="197" t="n"/>
      <c r="DD70" s="197" t="n"/>
      <c r="DE70" s="197" t="n"/>
      <c r="DF70" s="197" t="n"/>
      <c r="DG70" s="197" t="n"/>
      <c r="DH70" s="197" t="n"/>
      <c r="DI70" s="197" t="n"/>
      <c r="DJ70" s="197" t="n"/>
      <c r="DK70" s="197" t="n"/>
      <c r="DL70" s="197" t="n"/>
      <c r="DM70" s="197" t="n"/>
      <c r="DN70" s="197" t="n"/>
      <c r="DO70" s="197" t="n"/>
      <c r="DP70" s="197" t="n"/>
      <c r="DQ70" s="197" t="n"/>
      <c r="DR70" s="197" t="n"/>
      <c r="DS70" s="197" t="n"/>
      <c r="DT70" s="197" t="n"/>
      <c r="DU70" s="197" t="n"/>
      <c r="DV70" s="197" t="n"/>
      <c r="DW70" s="197" t="n"/>
      <c r="DX70" s="197" t="n"/>
      <c r="DY70" s="197" t="n"/>
      <c r="DZ70" s="197" t="n"/>
      <c r="EA70" s="197" t="n"/>
      <c r="EB70" s="197" t="n"/>
      <c r="EC70" s="197" t="n"/>
      <c r="ED70" s="197" t="n"/>
      <c r="EE70" s="197" t="n"/>
      <c r="EF70" s="197" t="n"/>
      <c r="EG70" s="197" t="n"/>
      <c r="EH70" s="197" t="n"/>
      <c r="EI70" s="197" t="n"/>
      <c r="EJ70" s="197" t="n"/>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t="n"/>
    </row>
    <row r="72">
      <c r="A72" s="171" t="inlineStr">
        <is>
          <t>K9</t>
        </is>
      </c>
      <c r="B72" s="96" t="inlineStr">
        <is>
          <t xml:space="preserve">Accrued Expenses </t>
        </is>
      </c>
      <c r="C72" s="964" t="n"/>
      <c r="D72" s="964" t="n"/>
      <c r="E72" s="964" t="n"/>
      <c r="F72" s="964" t="n"/>
      <c r="G72" s="964" t="n"/>
      <c r="H72" s="964" t="n"/>
      <c r="I72" s="975" t="n"/>
      <c r="J72" s="180" t="n"/>
      <c r="N72" s="966">
        <f>B72</f>
        <v/>
      </c>
      <c r="O72" s="204" t="inlineStr"/>
      <c r="P72" s="204" t="inlineStr"/>
      <c r="Q72" s="204" t="inlineStr"/>
      <c r="R72" s="204" t="inlineStr"/>
      <c r="S72" s="204" t="inlineStr"/>
      <c r="T72" s="204" t="inlineStr"/>
      <c r="U72" s="193" t="n"/>
    </row>
    <row r="73">
      <c r="B73" s="102" t="inlineStr">
        <is>
          <t xml:space="preserve"> entity  Accrued expenses</t>
        </is>
      </c>
      <c r="C73" s="939" t="n"/>
      <c r="D73" s="939" t="n"/>
      <c r="E73" s="939" t="n"/>
      <c r="F73" s="939" t="n"/>
      <c r="G73" s="939" t="n">
        <v>178474</v>
      </c>
      <c r="H73" s="939" t="n">
        <v>367239</v>
      </c>
      <c r="I73" s="977" t="n"/>
      <c r="J73" s="180" t="n"/>
      <c r="N73" s="976">
        <f>B73</f>
        <v/>
      </c>
      <c r="O73" s="192" t="inlineStr"/>
      <c r="P73" s="192" t="inlineStr"/>
      <c r="Q73" s="192" t="inlineStr"/>
      <c r="R73" s="192" t="inlineStr"/>
      <c r="S73" s="192">
        <f>G73*BS!$B$9</f>
        <v/>
      </c>
      <c r="T73" s="192">
        <f>H73*BS!$B$9</f>
        <v/>
      </c>
      <c r="U73" s="193">
        <f>I70</f>
        <v/>
      </c>
    </row>
    <row r="74" ht="20.25" customHeight="1" s="340">
      <c r="B74" s="102" t="inlineStr">
        <is>
          <t>Parent entity  Accrued expenses</t>
        </is>
      </c>
      <c r="C74" s="939" t="n"/>
      <c r="D74" s="939" t="n"/>
      <c r="E74" s="939" t="n"/>
      <c r="F74" s="939" t="n"/>
      <c r="G74" s="939" t="n">
        <v>178474</v>
      </c>
      <c r="H74" s="939" t="n">
        <v>387441</v>
      </c>
      <c r="I74" s="977" t="n"/>
      <c r="J74" s="180" t="n"/>
      <c r="N74" s="976">
        <f>B74</f>
        <v/>
      </c>
      <c r="O74" s="192" t="inlineStr"/>
      <c r="P74" s="192" t="inlineStr"/>
      <c r="Q74" s="192" t="inlineStr"/>
      <c r="R74" s="192" t="inlineStr"/>
      <c r="S74" s="192">
        <f>G74*BS!$B$9</f>
        <v/>
      </c>
      <c r="T74" s="192">
        <f>H74*BS!$B$9</f>
        <v/>
      </c>
      <c r="U74" s="193">
        <f>I71</f>
        <v/>
      </c>
    </row>
    <row r="75">
      <c r="B75" s="102" t="n"/>
      <c r="C75" s="103" t="n"/>
      <c r="D75" s="103" t="n"/>
      <c r="E75" s="103" t="n"/>
      <c r="F75" s="103" t="n"/>
      <c r="G75" s="103" t="n"/>
      <c r="H75" s="103" t="n"/>
      <c r="I75" s="977" t="n"/>
      <c r="J75" s="180" t="n"/>
      <c r="N75" s="976" t="inlineStr"/>
      <c r="O75" s="192" t="inlineStr"/>
      <c r="P75" s="192" t="inlineStr"/>
      <c r="Q75" s="192" t="inlineStr"/>
      <c r="R75" s="192" t="inlineStr"/>
      <c r="S75" s="192" t="inlineStr"/>
      <c r="T75" s="192" t="inlineStr"/>
      <c r="U75" s="193">
        <f>I72</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I73</f>
        <v/>
      </c>
    </row>
    <row r="77">
      <c r="B77" s="208"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I74</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I75</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I76</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I77</f>
        <v/>
      </c>
    </row>
    <row r="81" customFormat="1" s="194">
      <c r="B81" s="102"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I78</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I79</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I80</f>
        <v/>
      </c>
    </row>
    <row r="84" customFormat="1" s="194">
      <c r="A84" s="194" t="inlineStr">
        <is>
          <t>K10</t>
        </is>
      </c>
      <c r="B84" s="96" t="inlineStr">
        <is>
          <t xml:space="preserve">Total </t>
        </is>
      </c>
      <c r="C84" s="954">
        <f>SUM(INDIRECT(ADDRESS(MATCH("K9",$A:$A,0)+1,COLUMN(C$13),4)&amp;":"&amp;ADDRESS(MATCH("K10",$A:$A,0)-1,COLUMN(C$13),4)))</f>
        <v/>
      </c>
      <c r="D84" s="954">
        <f>SUM(INDIRECT(ADDRESS(MATCH("K9",$A:$A,0)+1,COLUMN(D$13),4)&amp;":"&amp;ADDRESS(MATCH("K10",$A:$A,0)-1,COLUMN(D$13),4)))</f>
        <v/>
      </c>
      <c r="E84" s="954">
        <f>SUM(INDIRECT(ADDRESS(MATCH("K9",$A:$A,0)+1,COLUMN(E$13),4)&amp;":"&amp;ADDRESS(MATCH("K10",$A:$A,0)-1,COLUMN(E$13),4)))</f>
        <v/>
      </c>
      <c r="F84" s="954">
        <f>SUM(INDIRECT(ADDRESS(MATCH("K9",$A:$A,0)+1,COLUMN(F$13),4)&amp;":"&amp;ADDRESS(MATCH("K10",$A:$A,0)-1,COLUMN(F$13),4)))</f>
        <v/>
      </c>
      <c r="G84" s="954">
        <f>SUM(INDIRECT(ADDRESS(MATCH("K9",$A:$A,0)+1,COLUMN(G$13),4)&amp;":"&amp;ADDRESS(MATCH("K10",$A:$A,0)-1,COLUMN(G$13),4)))</f>
        <v/>
      </c>
      <c r="H84" s="954">
        <f>SUM(INDIRECT(ADDRESS(MATCH("K9",$A:$A,0)+1,COLUMN(H$13),4)&amp;":"&amp;ADDRESS(MATCH("K10",$A:$A,0)-1,COLUMN(H$13),4)))</f>
        <v/>
      </c>
      <c r="I84" s="977" t="n"/>
      <c r="J84" s="196" t="n"/>
      <c r="K84" s="197" t="n"/>
      <c r="L84" s="197" t="n"/>
      <c r="M84" s="197" t="n"/>
      <c r="N84" s="966">
        <f>B84</f>
        <v/>
      </c>
      <c r="O84" s="198">
        <f>C84*BS!$B$9</f>
        <v/>
      </c>
      <c r="P84" s="198">
        <f>D84*BS!$B$9</f>
        <v/>
      </c>
      <c r="Q84" s="198">
        <f>E84*BS!$B$9</f>
        <v/>
      </c>
      <c r="R84" s="198">
        <f>F84*BS!$B$9</f>
        <v/>
      </c>
      <c r="S84" s="198">
        <f>G84*BS!$B$9</f>
        <v/>
      </c>
      <c r="T84" s="198">
        <f>H84*BS!$B$9</f>
        <v/>
      </c>
      <c r="U84" s="193">
        <f>I81</f>
        <v/>
      </c>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8" t="n"/>
      <c r="D85" s="938" t="n"/>
      <c r="E85" s="938" t="n"/>
      <c r="F85" s="938" t="n"/>
      <c r="G85" s="938" t="n"/>
      <c r="H85" s="938" t="n"/>
      <c r="I85" s="977" t="n"/>
      <c r="J85" s="180" t="n"/>
      <c r="N85" s="976" t="inlineStr"/>
      <c r="O85" s="192" t="inlineStr"/>
      <c r="P85" s="192" t="inlineStr"/>
      <c r="Q85" s="192" t="inlineStr"/>
      <c r="R85" s="192" t="inlineStr"/>
      <c r="S85" s="192" t="inlineStr"/>
      <c r="T85" s="192" t="inlineStr"/>
      <c r="U85" s="193" t="n"/>
    </row>
    <row r="86">
      <c r="A86" s="194" t="inlineStr">
        <is>
          <t>K11</t>
        </is>
      </c>
      <c r="B86" s="96" t="inlineStr">
        <is>
          <t xml:space="preserve">Tax Payable </t>
        </is>
      </c>
      <c r="C86" s="158" t="n"/>
      <c r="D86" s="158" t="n"/>
      <c r="E86" s="158" t="n"/>
      <c r="F86" s="158" t="n"/>
      <c r="G86" s="158" t="n"/>
      <c r="H86" s="158" t="n"/>
      <c r="I86" s="978" t="n"/>
      <c r="J86" s="196" t="n"/>
      <c r="K86" s="197" t="n"/>
      <c r="L86" s="197" t="n"/>
      <c r="M86" s="197" t="n"/>
      <c r="N86" s="966">
        <f>B86</f>
        <v/>
      </c>
      <c r="O86" s="198" t="inlineStr"/>
      <c r="P86" s="198" t="inlineStr"/>
      <c r="Q86" s="198" t="inlineStr"/>
      <c r="R86" s="198" t="inlineStr"/>
      <c r="S86" s="198" t="inlineStr"/>
      <c r="T86" s="198" t="inlineStr"/>
      <c r="U86" s="193">
        <f>I83</f>
        <v/>
      </c>
      <c r="V86" s="197" t="n"/>
      <c r="W86" s="197" t="n"/>
      <c r="X86" s="197" t="n"/>
      <c r="Y86" s="197" t="n"/>
      <c r="Z86" s="197" t="n"/>
      <c r="AA86" s="197" t="n"/>
      <c r="AB86" s="197" t="n"/>
      <c r="AC86" s="197" t="n"/>
      <c r="AD86" s="197" t="n"/>
      <c r="AE86" s="197" t="n"/>
      <c r="AF86" s="197" t="n"/>
      <c r="AG86" s="197" t="n"/>
      <c r="AH86" s="197" t="n"/>
      <c r="AI86" s="197" t="n"/>
      <c r="AJ86" s="197" t="n"/>
      <c r="AK86" s="197" t="n"/>
      <c r="AL86" s="197" t="n"/>
      <c r="AM86" s="197" t="n"/>
      <c r="AN86" s="197" t="n"/>
      <c r="AO86" s="197" t="n"/>
      <c r="AP86" s="197" t="n"/>
      <c r="AQ86" s="197" t="n"/>
      <c r="AR86" s="197" t="n"/>
      <c r="AS86" s="197" t="n"/>
      <c r="AT86" s="197" t="n"/>
      <c r="AU86" s="197" t="n"/>
      <c r="AV86" s="197" t="n"/>
      <c r="AW86" s="197" t="n"/>
      <c r="AX86" s="197" t="n"/>
      <c r="AY86" s="197" t="n"/>
      <c r="AZ86" s="197" t="n"/>
      <c r="BA86" s="197" t="n"/>
      <c r="BB86" s="197" t="n"/>
      <c r="BC86" s="197" t="n"/>
      <c r="BD86" s="197" t="n"/>
      <c r="BE86" s="197" t="n"/>
      <c r="BF86" s="197" t="n"/>
      <c r="BG86" s="197" t="n"/>
      <c r="BH86" s="197" t="n"/>
      <c r="BI86" s="197" t="n"/>
      <c r="BJ86" s="197" t="n"/>
      <c r="BK86" s="197" t="n"/>
      <c r="BL86" s="197" t="n"/>
      <c r="BM86" s="197" t="n"/>
      <c r="BN86" s="197" t="n"/>
      <c r="BO86" s="197" t="n"/>
      <c r="BP86" s="197" t="n"/>
      <c r="BQ86" s="197" t="n"/>
      <c r="BR86" s="197" t="n"/>
      <c r="BS86" s="197" t="n"/>
      <c r="BT86" s="197" t="n"/>
      <c r="BU86" s="197" t="n"/>
      <c r="BV86" s="197" t="n"/>
      <c r="BW86" s="197" t="n"/>
      <c r="BX86" s="197" t="n"/>
      <c r="BY86" s="197" t="n"/>
      <c r="BZ86" s="197" t="n"/>
      <c r="CA86" s="197" t="n"/>
      <c r="CB86" s="197" t="n"/>
      <c r="CC86" s="197" t="n"/>
      <c r="CD86" s="197" t="n"/>
      <c r="CE86" s="197" t="n"/>
      <c r="CF86" s="197" t="n"/>
      <c r="CG86" s="197" t="n"/>
      <c r="CH86" s="197" t="n"/>
      <c r="CI86" s="197" t="n"/>
      <c r="CJ86" s="197" t="n"/>
      <c r="CK86" s="197" t="n"/>
      <c r="CL86" s="197" t="n"/>
      <c r="CM86" s="197" t="n"/>
      <c r="CN86" s="197" t="n"/>
      <c r="CO86" s="197" t="n"/>
      <c r="CP86" s="197" t="n"/>
      <c r="CQ86" s="197" t="n"/>
      <c r="CR86" s="197" t="n"/>
      <c r="CS86" s="197" t="n"/>
      <c r="CT86" s="197" t="n"/>
      <c r="CU86" s="197" t="n"/>
      <c r="CV86" s="197" t="n"/>
      <c r="CW86" s="197" t="n"/>
      <c r="CX86" s="197" t="n"/>
      <c r="CY86" s="197" t="n"/>
      <c r="CZ86" s="197" t="n"/>
      <c r="DA86" s="197" t="n"/>
      <c r="DB86" s="197" t="n"/>
      <c r="DC86" s="197" t="n"/>
      <c r="DD86" s="197" t="n"/>
      <c r="DE86" s="197" t="n"/>
      <c r="DF86" s="197" t="n"/>
      <c r="DG86" s="197" t="n"/>
      <c r="DH86" s="197" t="n"/>
      <c r="DI86" s="197" t="n"/>
      <c r="DJ86" s="197" t="n"/>
      <c r="DK86" s="197" t="n"/>
      <c r="DL86" s="197" t="n"/>
      <c r="DM86" s="197" t="n"/>
      <c r="DN86" s="197" t="n"/>
      <c r="DO86" s="197" t="n"/>
      <c r="DP86" s="197" t="n"/>
      <c r="DQ86" s="197" t="n"/>
      <c r="DR86" s="197" t="n"/>
      <c r="DS86" s="197" t="n"/>
      <c r="DT86" s="197" t="n"/>
      <c r="DU86" s="197" t="n"/>
      <c r="DV86" s="197" t="n"/>
      <c r="DW86" s="197" t="n"/>
      <c r="DX86" s="197" t="n"/>
      <c r="DY86" s="197" t="n"/>
      <c r="DZ86" s="197" t="n"/>
      <c r="EA86" s="197" t="n"/>
      <c r="EB86" s="197" t="n"/>
      <c r="EC86" s="197" t="n"/>
      <c r="ED86" s="197" t="n"/>
      <c r="EE86" s="197" t="n"/>
      <c r="EF86" s="197" t="n"/>
      <c r="EG86" s="197" t="n"/>
      <c r="EH86" s="197" t="n"/>
      <c r="EI86" s="197" t="n"/>
      <c r="EJ86" s="197" t="n"/>
    </row>
    <row r="87">
      <c r="B87" s="102" t="inlineStr">
        <is>
          <t>LIABILITIES</t>
        </is>
      </c>
      <c r="C87" s="103" t="n"/>
      <c r="D87" s="103" t="n"/>
      <c r="E87" s="103" t="n"/>
      <c r="F87" s="103" t="n"/>
      <c r="G87" s="103" t="n">
        <v>0</v>
      </c>
      <c r="H87" s="103" t="n">
        <v>0</v>
      </c>
      <c r="I87" s="978" t="n"/>
      <c r="J87" s="196" t="n"/>
      <c r="K87" s="197" t="n"/>
      <c r="L87" s="197" t="n"/>
      <c r="M87" s="197" t="n"/>
      <c r="N87" s="966">
        <f>B87</f>
        <v/>
      </c>
      <c r="O87" s="198" t="inlineStr"/>
      <c r="P87" s="198" t="inlineStr"/>
      <c r="Q87" s="198" t="inlineStr"/>
      <c r="R87" s="198" t="inlineStr"/>
      <c r="S87" s="198">
        <f>G87*BS!$B$9</f>
        <v/>
      </c>
      <c r="T87" s="198">
        <f>H87*BS!$B$9</f>
        <v/>
      </c>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inlineStr">
        <is>
          <t>Current tax liabilities</t>
        </is>
      </c>
      <c r="C88" s="939" t="n"/>
      <c r="D88" s="939" t="n"/>
      <c r="E88" s="939" t="n"/>
      <c r="F88" s="939" t="n"/>
      <c r="G88" s="939" t="n">
        <v>0</v>
      </c>
      <c r="H88" s="939" t="n">
        <v>1142424</v>
      </c>
      <c r="I88" s="978" t="n"/>
      <c r="J88" s="196" t="n"/>
      <c r="K88" s="197" t="n"/>
      <c r="L88" s="197" t="n"/>
      <c r="M88" s="197" t="n"/>
      <c r="N88" s="966">
        <f>B88</f>
        <v/>
      </c>
      <c r="O88" s="198" t="inlineStr"/>
      <c r="P88" s="198" t="inlineStr"/>
      <c r="Q88" s="198" t="inlineStr"/>
      <c r="R88" s="198" t="inlineStr"/>
      <c r="S88" s="198">
        <f>G88*BS!$B$9</f>
        <v/>
      </c>
      <c r="T88" s="198">
        <f>H88*BS!$B$9</f>
        <v/>
      </c>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t="inlineStr">
        <is>
          <t xml:space="preserve">Parent entity  27,966,960 703,209  </t>
        </is>
      </c>
      <c r="G91" t="n">
        <v>0</v>
      </c>
      <c r="H91" t="n">
        <v>28670169</v>
      </c>
      <c r="N91">
        <f>B91</f>
        <v/>
      </c>
      <c r="O91" t="inlineStr"/>
      <c r="P91" t="inlineStr"/>
      <c r="Q91" t="inlineStr"/>
      <c r="R91" t="inlineStr"/>
      <c r="S91">
        <f>G91*BS!$B$9</f>
        <v/>
      </c>
      <c r="T91">
        <f>H91*BS!$B$9</f>
        <v/>
      </c>
    </row>
    <row r="92">
      <c r="B92" t="inlineStr">
        <is>
          <t xml:space="preserve"> entity  Related party payables</t>
        </is>
      </c>
      <c r="G92" t="n">
        <v>1976933</v>
      </c>
      <c r="H92" t="n">
        <v>291263</v>
      </c>
      <c r="N92">
        <f>B92</f>
        <v/>
      </c>
      <c r="O92" t="inlineStr"/>
      <c r="P92" t="inlineStr"/>
      <c r="Q92" t="inlineStr"/>
      <c r="R92" t="inlineStr"/>
      <c r="S92">
        <f>G92*BS!$B$9</f>
        <v/>
      </c>
      <c r="T92">
        <f>H92*BS!$B$9</f>
        <v/>
      </c>
    </row>
    <row r="93" ht="15.75" customHeight="1" s="340">
      <c r="B93" t="inlineStr">
        <is>
          <t>Parent entity  Trade payables</t>
        </is>
      </c>
      <c r="G93" t="n">
        <v>52817425</v>
      </c>
      <c r="H93" t="n">
        <v>27806386</v>
      </c>
      <c r="N93">
        <f>B93</f>
        <v/>
      </c>
      <c r="O93" t="inlineStr"/>
      <c r="P93" t="inlineStr"/>
      <c r="Q93" t="inlineStr"/>
      <c r="R93" t="inlineStr"/>
      <c r="S93">
        <f>G93*BS!$B$9</f>
        <v/>
      </c>
      <c r="T93">
        <f>H93*BS!$B$9</f>
        <v/>
      </c>
    </row>
    <row r="94">
      <c r="B94" t="inlineStr">
        <is>
          <t xml:space="preserve"> entity Non- current   Long service leave 2599349</t>
        </is>
      </c>
      <c r="G94" t="n">
        <v>421643</v>
      </c>
      <c r="H94" t="n">
        <v>369779</v>
      </c>
      <c r="N94">
        <f>B94</f>
        <v/>
      </c>
      <c r="O94" t="inlineStr"/>
      <c r="P94" t="inlineStr"/>
      <c r="Q94" t="inlineStr"/>
      <c r="R94" t="inlineStr"/>
      <c r="S94">
        <f>G94*BS!$B$9</f>
        <v/>
      </c>
      <c r="T94">
        <f>H94*BS!$B$9</f>
        <v/>
      </c>
    </row>
    <row r="95">
      <c r="B95" s="102" t="inlineStr">
        <is>
          <t xml:space="preserve"> entity Non- Current   Long service leave 2599349</t>
        </is>
      </c>
      <c r="C95" s="939" t="n"/>
      <c r="D95" s="939" t="n"/>
      <c r="E95" s="939" t="n"/>
      <c r="F95" s="939" t="n"/>
      <c r="G95" s="939" t="n">
        <v>0</v>
      </c>
      <c r="H95" s="939" t="n">
        <v>2311389</v>
      </c>
      <c r="I95" s="975" t="n"/>
      <c r="J95" s="180" t="n"/>
      <c r="N95" s="976">
        <f>B95</f>
        <v/>
      </c>
      <c r="O95" s="192" t="inlineStr"/>
      <c r="P95" s="192" t="inlineStr"/>
      <c r="Q95" s="192" t="inlineStr"/>
      <c r="R95" s="192" t="inlineStr"/>
      <c r="S95" s="192">
        <f>G95*BS!$B$9</f>
        <v/>
      </c>
      <c r="T95" s="192">
        <f>H95*BS!$B$9</f>
        <v/>
      </c>
      <c r="U95" s="193">
        <f>I88</f>
        <v/>
      </c>
    </row>
    <row r="96">
      <c r="B96" s="102" t="inlineStr">
        <is>
          <t xml:space="preserve"> entity Non- Current   Annual leave 2785155</t>
        </is>
      </c>
      <c r="C96" s="939" t="n"/>
      <c r="D96" s="939" t="n"/>
      <c r="E96" s="939" t="n"/>
      <c r="F96" s="939" t="n"/>
      <c r="G96" s="939" t="n">
        <v>0</v>
      </c>
      <c r="H96" s="939" t="n">
        <v>2382739</v>
      </c>
      <c r="I96" s="975" t="n"/>
      <c r="J96" s="180" t="n"/>
      <c r="N96" s="976">
        <f>B96</f>
        <v/>
      </c>
      <c r="O96" s="192" t="inlineStr"/>
      <c r="P96" s="192" t="inlineStr"/>
      <c r="Q96" s="192" t="inlineStr"/>
      <c r="R96" s="192" t="inlineStr"/>
      <c r="S96" s="192">
        <f>G96*BS!$B$9</f>
        <v/>
      </c>
      <c r="T96" s="192">
        <f>H96*BS!$B$9</f>
        <v/>
      </c>
      <c r="U96" s="193">
        <f>I89</f>
        <v/>
      </c>
    </row>
    <row r="97">
      <c r="B97" s="211" t="inlineStr">
        <is>
          <t xml:space="preserve"> entity Non- Current   Long service leave 2565183</t>
        </is>
      </c>
      <c r="C97" s="939" t="n"/>
      <c r="D97" s="939" t="n"/>
      <c r="E97" s="939" t="n"/>
      <c r="F97" s="939" t="n"/>
      <c r="G97" s="939" t="n">
        <v>0</v>
      </c>
      <c r="H97" s="939" t="n">
        <v>2282309</v>
      </c>
      <c r="I97" s="975" t="n"/>
      <c r="J97" s="180" t="n"/>
      <c r="N97" s="976">
        <f>B97</f>
        <v/>
      </c>
      <c r="O97" s="192" t="inlineStr"/>
      <c r="P97" s="192" t="inlineStr"/>
      <c r="Q97" s="192" t="inlineStr"/>
      <c r="R97" s="192" t="inlineStr"/>
      <c r="S97" s="192">
        <f>G97*BS!$B$9</f>
        <v/>
      </c>
      <c r="T97" s="192">
        <f>H97*BS!$B$9</f>
        <v/>
      </c>
      <c r="U97" s="193">
        <f>I90</f>
        <v/>
      </c>
    </row>
    <row r="98">
      <c r="B98" s="211" t="inlineStr">
        <is>
          <t xml:space="preserve"> entity Non- Current   Annual leave 2736745</t>
        </is>
      </c>
      <c r="C98" s="103" t="n"/>
      <c r="D98" s="103" t="n"/>
      <c r="E98" s="103" t="n"/>
      <c r="F98" s="103" t="n"/>
      <c r="G98" s="103" t="n">
        <v>0</v>
      </c>
      <c r="H98" s="103" t="n">
        <v>2334729</v>
      </c>
      <c r="I98" s="979" t="n"/>
      <c r="J98" s="180" t="n"/>
      <c r="N98" s="976">
        <f>B98</f>
        <v/>
      </c>
      <c r="O98" s="192" t="inlineStr"/>
      <c r="P98" s="192" t="inlineStr"/>
      <c r="Q98" s="192" t="inlineStr"/>
      <c r="R98" s="192" t="inlineStr"/>
      <c r="S98" s="192">
        <f>G98*BS!$B$9</f>
        <v/>
      </c>
      <c r="T98" s="192">
        <f>H98*BS!$B$9</f>
        <v/>
      </c>
      <c r="U98" s="193">
        <f>I91</f>
        <v/>
      </c>
    </row>
    <row r="99" customFormat="1" s="194">
      <c r="B99" s="211" t="inlineStr">
        <is>
          <t>Contract liabilities Products and service warranties   Carrying amount at start of year</t>
        </is>
      </c>
      <c r="C99" s="939" t="n"/>
      <c r="D99" s="939" t="n"/>
      <c r="E99" s="939" t="n"/>
      <c r="F99" s="939" t="n"/>
      <c r="G99" s="939" t="n">
        <v>0</v>
      </c>
      <c r="H99" s="939" t="n">
        <v>6989291</v>
      </c>
      <c r="I99" s="980" t="n"/>
      <c r="J99" s="180" t="n"/>
      <c r="N99" s="976">
        <f>B99</f>
        <v/>
      </c>
      <c r="O99" s="192" t="inlineStr"/>
      <c r="P99" s="192" t="inlineStr"/>
      <c r="Q99" s="192" t="inlineStr"/>
      <c r="R99" s="192" t="inlineStr"/>
      <c r="S99" s="192">
        <f>G99*BS!$B$9</f>
        <v/>
      </c>
      <c r="T99" s="192">
        <f>H99*BS!$B$9</f>
        <v/>
      </c>
      <c r="U99" s="193">
        <f>I92</f>
        <v/>
      </c>
    </row>
    <row r="100">
      <c r="B100" s="208" t="inlineStr">
        <is>
          <t>Contract liabilities Products and service warranties   unused amounts reversed</t>
        </is>
      </c>
      <c r="C100" s="939" t="n"/>
      <c r="D100" s="939" t="n"/>
      <c r="E100" s="939" t="n"/>
      <c r="F100" s="939" t="n"/>
      <c r="G100" s="939" t="n">
        <v>0</v>
      </c>
      <c r="H100" s="939" t="n">
        <v>-4103518</v>
      </c>
      <c r="I100" s="981" t="n"/>
      <c r="J100" s="180" t="n"/>
      <c r="N100" s="976">
        <f>B100</f>
        <v/>
      </c>
      <c r="O100" s="192" t="inlineStr"/>
      <c r="P100" s="192" t="inlineStr"/>
      <c r="Q100" s="192" t="inlineStr"/>
      <c r="R100" s="192" t="inlineStr"/>
      <c r="S100" s="192">
        <f>G100*BS!$B$9</f>
        <v/>
      </c>
      <c r="T100" s="192">
        <f>H100*BS!$B$9</f>
        <v/>
      </c>
      <c r="U100" s="193">
        <f>I93</f>
        <v/>
      </c>
    </row>
    <row r="101">
      <c r="B101" s="211" t="inlineStr">
        <is>
          <t>Contract liabilities Products and service warranties  Charged to profit or loss additional provisions recognised</t>
        </is>
      </c>
      <c r="C101" s="939" t="n"/>
      <c r="D101" s="939" t="n"/>
      <c r="E101" s="939" t="n"/>
      <c r="F101" s="939" t="n"/>
      <c r="G101" s="939" t="n">
        <v>0</v>
      </c>
      <c r="H101" s="939" t="n">
        <v>5081285</v>
      </c>
      <c r="I101" s="981" t="n"/>
      <c r="J101" s="180" t="n"/>
      <c r="N101" s="976">
        <f>B101</f>
        <v/>
      </c>
      <c r="O101" s="192" t="inlineStr"/>
      <c r="P101" s="192" t="inlineStr"/>
      <c r="Q101" s="192" t="inlineStr"/>
      <c r="R101" s="192" t="inlineStr"/>
      <c r="S101" s="192">
        <f>G101*BS!$B$9</f>
        <v/>
      </c>
      <c r="T101" s="192">
        <f>H101*BS!$B$9</f>
        <v/>
      </c>
      <c r="U101" s="193">
        <f>I94</f>
        <v/>
      </c>
    </row>
    <row r="102">
      <c r="B102" s="211" t="inlineStr">
        <is>
          <t>Contract liabilities Products and service warranties  Charged to profit or loss unused amounts reversed</t>
        </is>
      </c>
      <c r="C102" s="939" t="n"/>
      <c r="D102" s="939" t="n"/>
      <c r="E102" s="939" t="n"/>
      <c r="F102" s="939" t="n"/>
      <c r="G102" s="939" t="n">
        <v>0</v>
      </c>
      <c r="H102" s="939" t="n">
        <v>-4103518</v>
      </c>
      <c r="I102" s="981" t="n"/>
      <c r="J102" s="180" t="n"/>
      <c r="N102" s="976">
        <f>B102</f>
        <v/>
      </c>
      <c r="O102" s="192" t="inlineStr"/>
      <c r="P102" s="192" t="inlineStr"/>
      <c r="Q102" s="192" t="inlineStr"/>
      <c r="R102" s="192" t="inlineStr"/>
      <c r="S102" s="192">
        <f>G102*BS!$B$9</f>
        <v/>
      </c>
      <c r="T102" s="192">
        <f>H102*BS!$B$9</f>
        <v/>
      </c>
      <c r="U102" s="193">
        <f>I95</f>
        <v/>
      </c>
    </row>
    <row r="103">
      <c r="B103" s="211" t="inlineStr">
        <is>
          <t>Contract liabilities Products and service warranties  Charged to profit or loss Carrying amount at end of year</t>
        </is>
      </c>
      <c r="C103" s="939" t="n"/>
      <c r="D103" s="939" t="n"/>
      <c r="E103" s="939" t="n"/>
      <c r="F103" s="939" t="n"/>
      <c r="G103" s="939" t="n">
        <v>0</v>
      </c>
      <c r="H103" s="939" t="n">
        <v>7967058</v>
      </c>
      <c r="I103" s="981" t="n"/>
      <c r="J103" s="180" t="n"/>
      <c r="N103" s="976">
        <f>B103</f>
        <v/>
      </c>
      <c r="O103" s="192" t="inlineStr"/>
      <c r="P103" s="192" t="inlineStr"/>
      <c r="Q103" s="192" t="inlineStr"/>
      <c r="R103" s="192" t="inlineStr"/>
      <c r="S103" s="192">
        <f>G103*BS!$B$9</f>
        <v/>
      </c>
      <c r="T103" s="192">
        <f>H103*BS!$B$9</f>
        <v/>
      </c>
      <c r="U103" s="193">
        <f>I96</f>
        <v/>
      </c>
    </row>
    <row r="104">
      <c r="B104" s="211" t="n"/>
      <c r="C104" s="939" t="n"/>
      <c r="D104" s="939" t="n"/>
      <c r="E104" s="939" t="n"/>
      <c r="F104" s="939" t="n"/>
      <c r="G104" s="939" t="n"/>
      <c r="H104" s="939" t="n"/>
      <c r="I104" s="981" t="n"/>
      <c r="J104" s="180" t="n"/>
      <c r="N104" s="976" t="inlineStr"/>
      <c r="O104" s="192" t="inlineStr"/>
      <c r="P104" s="192" t="inlineStr"/>
      <c r="Q104" s="192" t="inlineStr"/>
      <c r="R104" s="192" t="inlineStr"/>
      <c r="S104" s="192" t="inlineStr"/>
      <c r="T104" s="192" t="inlineStr"/>
      <c r="U104" s="193">
        <f>I97</f>
        <v/>
      </c>
    </row>
    <row r="105">
      <c r="B105" s="102" t="n"/>
      <c r="C105" s="939" t="n"/>
      <c r="D105" s="939" t="n"/>
      <c r="E105" s="939" t="n"/>
      <c r="F105" s="939" t="n"/>
      <c r="G105" s="939" t="n"/>
      <c r="H105" s="939" t="n"/>
      <c r="I105" s="981" t="n"/>
      <c r="J105" s="180" t="n"/>
      <c r="N105" s="976" t="inlineStr"/>
      <c r="O105" s="192" t="inlineStr"/>
      <c r="P105" s="192" t="inlineStr"/>
      <c r="Q105" s="192" t="inlineStr"/>
      <c r="R105" s="192" t="inlineStr"/>
      <c r="S105" s="192" t="inlineStr"/>
      <c r="T105" s="192" t="inlineStr"/>
      <c r="U105" s="193">
        <f>I98</f>
        <v/>
      </c>
    </row>
    <row r="106">
      <c r="A106" s="194" t="inlineStr">
        <is>
          <t>K14</t>
        </is>
      </c>
      <c r="B106" s="96" t="inlineStr">
        <is>
          <t xml:space="preserve">Total </t>
        </is>
      </c>
      <c r="C106" s="954">
        <f>SUM(INDIRECT(ADDRESS(MATCH("K13",$A:$A,0)+1,COLUMN(C$13),4)&amp;":"&amp;ADDRESS(MATCH("K14",$A:$A,0)-1,COLUMN(C$13),4)))</f>
        <v/>
      </c>
      <c r="D106" s="954">
        <f>SUM(INDIRECT(ADDRESS(MATCH("K13",$A:$A,0)+1,COLUMN(D$13),4)&amp;":"&amp;ADDRESS(MATCH("K14",$A:$A,0)-1,COLUMN(D$13),4)))</f>
        <v/>
      </c>
      <c r="E106" s="954">
        <f>SUM(INDIRECT(ADDRESS(MATCH("K13",$A:$A,0)+1,COLUMN(E$13),4)&amp;":"&amp;ADDRESS(MATCH("K14",$A:$A,0)-1,COLUMN(E$13),4)))</f>
        <v/>
      </c>
      <c r="F106" s="954">
        <f>SUM(INDIRECT(ADDRESS(MATCH("K13",$A:$A,0)+1,COLUMN(F$13),4)&amp;":"&amp;ADDRESS(MATCH("K14",$A:$A,0)-1,COLUMN(F$13),4)))</f>
        <v/>
      </c>
      <c r="G106" s="954">
        <f>SUM(INDIRECT(ADDRESS(MATCH("K13",$A:$A,0)+1,COLUMN(G$13),4)&amp;":"&amp;ADDRESS(MATCH("K14",$A:$A,0)-1,COLUMN(G$13),4)))</f>
        <v/>
      </c>
      <c r="H106" s="954">
        <f>SUM(INDIRECT(ADDRESS(MATCH("K13",$A:$A,0)+1,COLUMN(H$13),4)&amp;":"&amp;ADDRESS(MATCH("K14",$A:$A,0)-1,COLUMN(H$13),4)))</f>
        <v/>
      </c>
      <c r="I106" s="981" t="n"/>
      <c r="J106" s="196" t="n"/>
      <c r="K106" s="197" t="n"/>
      <c r="L106" s="197" t="n"/>
      <c r="M106" s="197" t="n"/>
      <c r="N106" s="966">
        <f>B106</f>
        <v/>
      </c>
      <c r="O106" s="198">
        <f>C106*BS!$B$9</f>
        <v/>
      </c>
      <c r="P106" s="198">
        <f>D106*BS!$B$9</f>
        <v/>
      </c>
      <c r="Q106" s="198">
        <f>E106*BS!$B$9</f>
        <v/>
      </c>
      <c r="R106" s="198">
        <f>F106*BS!$B$9</f>
        <v/>
      </c>
      <c r="S106" s="198">
        <f>G106*BS!$B$9</f>
        <v/>
      </c>
      <c r="T106" s="198">
        <f>H106*BS!$B$9</f>
        <v/>
      </c>
      <c r="U106" s="193">
        <f>I99</f>
        <v/>
      </c>
      <c r="V106" s="197" t="n"/>
      <c r="W106" s="197" t="n"/>
      <c r="X106" s="197" t="n"/>
      <c r="Y106" s="197" t="n"/>
      <c r="Z106" s="197" t="n"/>
      <c r="AA106" s="197" t="n"/>
      <c r="AB106" s="197" t="n"/>
      <c r="AC106" s="197" t="n"/>
      <c r="AD106" s="197" t="n"/>
      <c r="AE106" s="197" t="n"/>
      <c r="AF106" s="197" t="n"/>
      <c r="AG106" s="197" t="n"/>
      <c r="AH106" s="197" t="n"/>
      <c r="AI106" s="197" t="n"/>
      <c r="AJ106" s="197" t="n"/>
      <c r="AK106" s="197" t="n"/>
      <c r="AL106" s="197" t="n"/>
      <c r="AM106" s="197" t="n"/>
      <c r="AN106" s="197" t="n"/>
      <c r="AO106" s="197" t="n"/>
      <c r="AP106" s="197" t="n"/>
      <c r="AQ106" s="197" t="n"/>
      <c r="AR106" s="197" t="n"/>
      <c r="AS106" s="197" t="n"/>
      <c r="AT106" s="197" t="n"/>
      <c r="AU106" s="197" t="n"/>
      <c r="AV106" s="197" t="n"/>
      <c r="AW106" s="197" t="n"/>
      <c r="AX106" s="197" t="n"/>
      <c r="AY106" s="197" t="n"/>
      <c r="AZ106" s="197" t="n"/>
      <c r="BA106" s="197" t="n"/>
      <c r="BB106" s="197" t="n"/>
      <c r="BC106" s="197" t="n"/>
      <c r="BD106" s="197" t="n"/>
      <c r="BE106" s="197" t="n"/>
      <c r="BF106" s="197" t="n"/>
      <c r="BG106" s="197" t="n"/>
      <c r="BH106" s="197" t="n"/>
      <c r="BI106" s="197" t="n"/>
      <c r="BJ106" s="197" t="n"/>
      <c r="BK106" s="197" t="n"/>
      <c r="BL106" s="197" t="n"/>
      <c r="BM106" s="197" t="n"/>
      <c r="BN106" s="197" t="n"/>
      <c r="BO106" s="197" t="n"/>
      <c r="BP106" s="197" t="n"/>
      <c r="BQ106" s="197" t="n"/>
      <c r="BR106" s="197" t="n"/>
      <c r="BS106" s="197" t="n"/>
      <c r="BT106" s="197" t="n"/>
      <c r="BU106" s="197" t="n"/>
      <c r="BV106" s="197" t="n"/>
      <c r="BW106" s="197" t="n"/>
      <c r="BX106" s="197" t="n"/>
      <c r="BY106" s="197" t="n"/>
      <c r="BZ106" s="197" t="n"/>
      <c r="CA106" s="197" t="n"/>
      <c r="CB106" s="197" t="n"/>
      <c r="CC106" s="197" t="n"/>
      <c r="CD106" s="197" t="n"/>
      <c r="CE106" s="197" t="n"/>
      <c r="CF106" s="197" t="n"/>
      <c r="CG106" s="197" t="n"/>
      <c r="CH106" s="197" t="n"/>
      <c r="CI106" s="197" t="n"/>
      <c r="CJ106" s="197" t="n"/>
      <c r="CK106" s="197" t="n"/>
      <c r="CL106" s="197" t="n"/>
      <c r="CM106" s="197" t="n"/>
      <c r="CN106" s="197" t="n"/>
      <c r="CO106" s="197" t="n"/>
      <c r="CP106" s="197" t="n"/>
      <c r="CQ106" s="197" t="n"/>
      <c r="CR106" s="197" t="n"/>
      <c r="CS106" s="197" t="n"/>
      <c r="CT106" s="197" t="n"/>
      <c r="CU106" s="197" t="n"/>
      <c r="CV106" s="197" t="n"/>
      <c r="CW106" s="197" t="n"/>
      <c r="CX106" s="197" t="n"/>
      <c r="CY106" s="197" t="n"/>
      <c r="CZ106" s="197" t="n"/>
      <c r="DA106" s="197" t="n"/>
      <c r="DB106" s="197" t="n"/>
      <c r="DC106" s="197" t="n"/>
      <c r="DD106" s="197" t="n"/>
      <c r="DE106" s="197" t="n"/>
      <c r="DF106" s="197" t="n"/>
      <c r="DG106" s="197" t="n"/>
      <c r="DH106" s="197" t="n"/>
      <c r="DI106" s="197" t="n"/>
      <c r="DJ106" s="197" t="n"/>
      <c r="DK106" s="197" t="n"/>
      <c r="DL106" s="197" t="n"/>
      <c r="DM106" s="197" t="n"/>
      <c r="DN106" s="197" t="n"/>
      <c r="DO106" s="197" t="n"/>
      <c r="DP106" s="197" t="n"/>
      <c r="DQ106" s="197" t="n"/>
      <c r="DR106" s="197" t="n"/>
      <c r="DS106" s="197" t="n"/>
      <c r="DT106" s="197" t="n"/>
      <c r="DU106" s="197" t="n"/>
      <c r="DV106" s="197" t="n"/>
      <c r="DW106" s="197" t="n"/>
      <c r="DX106" s="197" t="n"/>
      <c r="DY106" s="197" t="n"/>
      <c r="DZ106" s="197" t="n"/>
      <c r="EA106" s="197" t="n"/>
      <c r="EB106" s="197" t="n"/>
      <c r="EC106" s="197" t="n"/>
      <c r="ED106" s="197" t="n"/>
      <c r="EE106" s="197" t="n"/>
      <c r="EF106" s="197" t="n"/>
      <c r="EG106" s="197" t="n"/>
      <c r="EH106" s="197" t="n"/>
      <c r="EI106" s="197" t="n"/>
      <c r="EJ106" s="197" t="n"/>
    </row>
    <row r="107">
      <c r="B107" s="208" t="n"/>
      <c r="C107" s="215" t="n"/>
      <c r="D107" s="216" t="n"/>
      <c r="E107" s="982" t="n"/>
      <c r="F107" s="982" t="n"/>
      <c r="G107" s="982" t="n"/>
      <c r="H107" s="982" t="n"/>
      <c r="I107" s="981" t="n"/>
      <c r="J107" s="180" t="n"/>
      <c r="N107" s="976" t="inlineStr"/>
      <c r="O107" s="192" t="inlineStr"/>
      <c r="P107" s="192" t="inlineStr"/>
      <c r="Q107" s="192" t="inlineStr"/>
      <c r="R107" s="192" t="inlineStr"/>
      <c r="S107" s="192" t="inlineStr"/>
      <c r="T107" s="192" t="inlineStr"/>
      <c r="U107" s="193" t="n"/>
    </row>
    <row r="108">
      <c r="A108" s="171" t="inlineStr">
        <is>
          <t>K15</t>
        </is>
      </c>
      <c r="B108" s="96" t="inlineStr">
        <is>
          <t xml:space="preserve">Long Term Debt </t>
        </is>
      </c>
      <c r="C108" s="983" t="n"/>
      <c r="D108" s="983" t="n"/>
      <c r="E108" s="983" t="n"/>
      <c r="F108" s="983" t="n"/>
      <c r="G108" s="983" t="n"/>
      <c r="H108" s="983" t="n"/>
      <c r="I108" s="984" t="n"/>
      <c r="J108" s="180" t="n"/>
      <c r="N108" s="966">
        <f>B108</f>
        <v/>
      </c>
      <c r="O108" s="204" t="inlineStr"/>
      <c r="P108" s="204" t="inlineStr"/>
      <c r="Q108" s="204" t="inlineStr"/>
      <c r="R108" s="204" t="inlineStr"/>
      <c r="S108" s="204" t="inlineStr"/>
      <c r="T108" s="204" t="inlineStr"/>
      <c r="U108" s="193" t="n"/>
    </row>
    <row r="109">
      <c r="A109" s="79" t="inlineStr">
        <is>
          <t>K16</t>
        </is>
      </c>
      <c r="B109" s="621" t="inlineStr">
        <is>
          <t xml:space="preserve"> Long Term Borrowings</t>
        </is>
      </c>
      <c r="I109" s="210" t="n"/>
      <c r="J109" s="180" t="n"/>
      <c r="N109" s="985">
        <f>B109</f>
        <v/>
      </c>
      <c r="O109" t="inlineStr"/>
      <c r="P109" t="inlineStr"/>
      <c r="Q109" t="inlineStr"/>
      <c r="R109" t="inlineStr"/>
      <c r="S109" t="inlineStr"/>
      <c r="T109" t="inlineStr"/>
      <c r="U109" s="193">
        <f>I102</f>
        <v/>
      </c>
    </row>
    <row r="110">
      <c r="A110" s="79" t="n"/>
      <c r="B110" s="102" t="inlineStr">
        <is>
          <t>Lease liabilities</t>
        </is>
      </c>
      <c r="C110" s="103" t="n"/>
      <c r="D110" s="103" t="n"/>
      <c r="E110" s="103" t="n"/>
      <c r="F110" s="103" t="n"/>
      <c r="G110" s="103" t="n">
        <v>17115121</v>
      </c>
      <c r="H110" s="103" t="n">
        <v>15182233</v>
      </c>
      <c r="I110" s="210" t="n"/>
      <c r="J110" s="180" t="n"/>
      <c r="N110" s="985">
        <f>B110</f>
        <v/>
      </c>
      <c r="O110" s="192" t="inlineStr"/>
      <c r="P110" s="192" t="inlineStr"/>
      <c r="Q110" s="192" t="inlineStr"/>
      <c r="R110" s="192" t="inlineStr"/>
      <c r="S110" s="192">
        <f>G110*BS!$B$9</f>
        <v/>
      </c>
      <c r="T110" s="192">
        <f>H110*BS!$B$9</f>
        <v/>
      </c>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t="n">
        <v>0</v>
      </c>
      <c r="H116" s="954" t="n">
        <v>0</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inlineStr">
        <is>
          <t>Lease liabilities</t>
        </is>
      </c>
      <c r="C118" s="103" t="n"/>
      <c r="D118" s="103" t="n"/>
      <c r="E118" s="103" t="n"/>
      <c r="F118" s="103" t="n"/>
      <c r="G118" s="103" t="n">
        <v>17115121</v>
      </c>
      <c r="H118" s="103" t="n">
        <v>15182233</v>
      </c>
      <c r="I118" s="975" t="n"/>
      <c r="J118" s="180" t="n"/>
      <c r="N118" s="976">
        <f>B118</f>
        <v/>
      </c>
      <c r="O118" s="192" t="inlineStr"/>
      <c r="P118" s="192" t="inlineStr"/>
      <c r="Q118" s="192" t="inlineStr"/>
      <c r="R118" s="192" t="inlineStr"/>
      <c r="S118" s="192">
        <f>G118*BS!$B$9</f>
        <v/>
      </c>
      <c r="T118" s="192">
        <f>H118*BS!$B$9</f>
        <v/>
      </c>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inlineStr">
        <is>
          <t>Lease liabilities</t>
        </is>
      </c>
      <c r="C132" s="103" t="n"/>
      <c r="D132" s="103" t="n"/>
      <c r="E132" s="103" t="n"/>
      <c r="F132" s="103" t="n"/>
      <c r="G132" s="103" t="n">
        <v>17115121</v>
      </c>
      <c r="H132" s="103" t="n">
        <v>15182233</v>
      </c>
      <c r="I132" s="988" t="n"/>
      <c r="J132" s="196" t="n"/>
      <c r="K132" s="197" t="n"/>
      <c r="L132" s="197" t="n"/>
      <c r="M132" s="197" t="n"/>
      <c r="N132" s="966">
        <f>B132</f>
        <v/>
      </c>
      <c r="O132" s="198" t="inlineStr"/>
      <c r="P132" s="198" t="inlineStr"/>
      <c r="Q132" s="198" t="inlineStr"/>
      <c r="R132" s="198" t="inlineStr"/>
      <c r="S132" s="198">
        <f>G132*BS!$B$9</f>
        <v/>
      </c>
      <c r="T132" s="198">
        <f>H132*BS!$B$9</f>
        <v/>
      </c>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 xml:space="preserve"> entity Non- current   Long service leave 2599349</t>
        </is>
      </c>
      <c r="C136" s="991" t="n"/>
      <c r="D136" s="991" t="n"/>
      <c r="E136" s="991" t="n"/>
      <c r="F136" s="991" t="n"/>
      <c r="G136" s="991" t="n">
        <v>421643</v>
      </c>
      <c r="H136" s="991" t="n">
        <v>369779</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 xml:space="preserve"> entity Non- current   Long service leave 2565183</t>
        </is>
      </c>
      <c r="C137" s="991" t="n"/>
      <c r="D137" s="991" t="n"/>
      <c r="E137" s="991" t="n"/>
      <c r="F137" s="991" t="n"/>
      <c r="G137" s="991" t="n">
        <v>421643</v>
      </c>
      <c r="H137" s="991" t="n">
        <v>369779</v>
      </c>
      <c r="I137" s="992" t="n"/>
      <c r="J137" s="180" t="n"/>
      <c r="N137" s="976">
        <f>B137</f>
        <v/>
      </c>
      <c r="O137" s="192" t="inlineStr"/>
      <c r="P137" s="192" t="inlineStr"/>
      <c r="Q137" s="192" t="inlineStr"/>
      <c r="R137" s="192" t="inlineStr"/>
      <c r="S137" s="192">
        <f>G137*BS!$B$9</f>
        <v/>
      </c>
      <c r="T137" s="192">
        <f>H137*BS!$B$9</f>
        <v/>
      </c>
      <c r="U137" s="193">
        <f>I130</f>
        <v/>
      </c>
    </row>
    <row r="138">
      <c r="A138" s="79" t="n"/>
      <c r="B138" s="102" t="inlineStr">
        <is>
          <t xml:space="preserve"> entity Non- Current   Long service leave 2599349</t>
        </is>
      </c>
      <c r="C138" s="103" t="n"/>
      <c r="D138" s="103" t="n"/>
      <c r="E138" s="103" t="n"/>
      <c r="F138" s="103" t="n"/>
      <c r="G138" s="103" t="n">
        <v>0</v>
      </c>
      <c r="H138" s="103" t="n">
        <v>2311389</v>
      </c>
      <c r="I138" s="992" t="n"/>
      <c r="J138" s="180" t="n"/>
      <c r="N138" s="976">
        <f>B138</f>
        <v/>
      </c>
      <c r="O138" s="192" t="inlineStr"/>
      <c r="P138" s="192" t="inlineStr"/>
      <c r="Q138" s="192" t="inlineStr"/>
      <c r="R138" s="192" t="inlineStr"/>
      <c r="S138" s="192">
        <f>G138*BS!$B$9</f>
        <v/>
      </c>
      <c r="T138" s="192">
        <f>H138*BS!$B$9</f>
        <v/>
      </c>
      <c r="U138" s="193">
        <f>I131</f>
        <v/>
      </c>
    </row>
    <row r="139">
      <c r="A139" s="79" t="n"/>
      <c r="B139" s="102" t="inlineStr">
        <is>
          <t xml:space="preserve"> entity Non- Current   Long service leave 2565183</t>
        </is>
      </c>
      <c r="C139" s="991" t="n"/>
      <c r="D139" s="991" t="n"/>
      <c r="E139" s="991" t="n"/>
      <c r="F139" s="991" t="n"/>
      <c r="G139" s="991" t="n">
        <v>0</v>
      </c>
      <c r="H139" s="991" t="n">
        <v>2282309</v>
      </c>
      <c r="I139" s="992" t="n"/>
      <c r="J139" s="180" t="n"/>
      <c r="N139" s="976">
        <f>B139</f>
        <v/>
      </c>
      <c r="O139" s="192" t="inlineStr"/>
      <c r="P139" s="192" t="inlineStr"/>
      <c r="Q139" s="192" t="inlineStr"/>
      <c r="R139" s="192" t="inlineStr"/>
      <c r="S139" s="192">
        <f>G139*BS!$B$9</f>
        <v/>
      </c>
      <c r="T139" s="192">
        <f>H139*BS!$B$9</f>
        <v/>
      </c>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t="n">
        <v>0</v>
      </c>
      <c r="H160" s="954" t="n">
        <v>0</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v>0</v>
      </c>
      <c r="H164" s="952" t="n">
        <v>0</v>
      </c>
      <c r="I164" s="979"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t="n">
        <v>0</v>
      </c>
      <c r="H172" s="954" t="n">
        <v>0</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t="n">
        <v>0</v>
      </c>
      <c r="H185" s="954" t="n">
        <v>0</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inlineStr">
        <is>
          <t>Retained earnings</t>
        </is>
      </c>
      <c r="C186" s="996" t="n"/>
      <c r="D186" s="996" t="n"/>
      <c r="E186" s="996" t="n"/>
      <c r="F186" s="996" t="n"/>
      <c r="G186" s="996" t="n">
        <v>9510197</v>
      </c>
      <c r="H186" s="996" t="n">
        <v>11182244</v>
      </c>
      <c r="I186" s="997" t="n"/>
      <c r="J186" s="180" t="n"/>
      <c r="N186" s="976">
        <f>B186</f>
        <v/>
      </c>
      <c r="O186" s="192" t="inlineStr"/>
      <c r="P186" s="192" t="inlineStr"/>
      <c r="Q186" s="192" t="inlineStr"/>
      <c r="R186" s="192" t="inlineStr"/>
      <c r="S186" s="192">
        <f>G186*BS!$B$9</f>
        <v/>
      </c>
      <c r="T186" s="192">
        <f>H186*BS!$B$9</f>
        <v/>
      </c>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103" t="n"/>
      <c r="D188" s="103" t="n"/>
      <c r="E188" s="103" t="n"/>
      <c r="F188" s="103" t="n"/>
      <c r="G188" s="103" t="n"/>
      <c r="H188" s="10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t="n">
        <v>0</v>
      </c>
      <c r="H202" s="954" t="n">
        <v>0</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t="n">
        <v>0</v>
      </c>
      <c r="H207" s="954" t="n">
        <v>0</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1"/>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204103649</v>
      </c>
      <c r="H15" s="939" t="n">
        <v>159636961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-163190410</v>
      </c>
      <c r="H29" s="939" t="n">
        <v>-119317102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-5457209</v>
      </c>
      <c r="H56" s="939" t="n">
        <v>-5388210</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entity Net gain on disposal of property, plant and Other income</t>
        </is>
      </c>
      <c r="C84" s="991" t="n"/>
      <c r="D84" s="991" t="n"/>
      <c r="E84" s="991" t="n"/>
      <c r="F84" s="991" t="n"/>
      <c r="G84" s="991" t="n">
        <v>10152</v>
      </c>
      <c r="H84" s="991" t="n">
        <v>0</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Parent entity  Interest income</t>
        </is>
      </c>
      <c r="C85" s="991" t="n"/>
      <c r="D85" s="991" t="n"/>
      <c r="E85" s="991" t="n"/>
      <c r="F85" s="991" t="n"/>
      <c r="G85" s="991" t="n">
        <v>24892</v>
      </c>
      <c r="H85" s="991" t="n">
        <v>16034</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inlineStr">
        <is>
          <t>Parent entity Net gain on disposal of property, plant and equipment</t>
        </is>
      </c>
      <c r="C86" s="991" t="n"/>
      <c r="D86" s="991" t="n"/>
      <c r="E86" s="991" t="n"/>
      <c r="F86" s="991" t="n"/>
      <c r="G86" s="991" t="n">
        <v>8147</v>
      </c>
      <c r="H86" s="991" t="n">
        <v>22811</v>
      </c>
      <c r="I86" s="1018" t="n"/>
      <c r="L86" s="279" t="n"/>
      <c r="M86" s="279" t="n"/>
      <c r="N86" s="301">
        <f>B86</f>
        <v/>
      </c>
      <c r="O86" s="192" t="inlineStr"/>
      <c r="P86" s="192" t="inlineStr"/>
      <c r="Q86" s="192" t="inlineStr"/>
      <c r="R86" s="192" t="inlineStr"/>
      <c r="S86" s="192">
        <f>G86*BS!$B$9</f>
        <v/>
      </c>
      <c r="T86" s="192">
        <f>H86*BS!$B$9</f>
        <v/>
      </c>
      <c r="U86" s="1016">
        <f>I86</f>
        <v/>
      </c>
    </row>
    <row r="87" customFormat="1" s="118">
      <c r="B87" s="102" t="inlineStr">
        <is>
          <t>Parent entity Net gain on disposal of property, plant and Other income</t>
        </is>
      </c>
      <c r="C87" s="991" t="n"/>
      <c r="D87" s="991" t="n"/>
      <c r="E87" s="991" t="n"/>
      <c r="F87" s="991" t="n"/>
      <c r="G87" s="991" t="n">
        <v>10152</v>
      </c>
      <c r="H87" s="991" t="n">
        <v>0</v>
      </c>
      <c r="I87" s="1018" t="n"/>
      <c r="L87" s="279" t="n"/>
      <c r="M87" s="279" t="n"/>
      <c r="N87" s="301">
        <f>B87</f>
        <v/>
      </c>
      <c r="O87" s="192" t="inlineStr"/>
      <c r="P87" s="192" t="inlineStr"/>
      <c r="Q87" s="192" t="inlineStr"/>
      <c r="R87" s="192" t="inlineStr"/>
      <c r="S87" s="192">
        <f>G87*BS!$B$9</f>
        <v/>
      </c>
      <c r="T87" s="192">
        <f>H87*BS!$B$9</f>
        <v/>
      </c>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entity  Interest income</t>
        </is>
      </c>
      <c r="C98" s="939" t="n"/>
      <c r="D98" s="939" t="n"/>
      <c r="E98" s="939" t="n"/>
      <c r="F98" s="939" t="n"/>
      <c r="G98" s="939" t="n">
        <v>24892</v>
      </c>
      <c r="H98" s="939" t="n">
        <v>16034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Parent entity  Interest income</t>
        </is>
      </c>
      <c r="C99" s="939" t="n"/>
      <c r="D99" s="939" t="n"/>
      <c r="E99" s="939" t="n"/>
      <c r="F99" s="939" t="n"/>
      <c r="G99" s="939" t="n">
        <v>24892</v>
      </c>
      <c r="H99" s="939" t="n">
        <v>16034</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-1229206</v>
      </c>
      <c r="H111" s="939" t="n">
        <v>-792767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entity   Current tax</t>
        </is>
      </c>
      <c r="C124" s="952" t="n"/>
      <c r="D124" s="952" t="n"/>
      <c r="E124" s="952" t="n"/>
      <c r="F124" s="952" t="n"/>
      <c r="G124" s="952" t="n">
        <v>920702</v>
      </c>
      <c r="H124" s="952" t="n">
        <v>2706494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entity   Adjustments for current tax of prior periods</t>
        </is>
      </c>
      <c r="C125" s="991" t="n"/>
      <c r="D125" s="991" t="n"/>
      <c r="E125" s="991" t="n"/>
      <c r="F125" s="991" t="n"/>
      <c r="G125" s="991" t="n">
        <v>1105308</v>
      </c>
      <c r="H125" s="991" t="n">
        <v>1204520</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Parent entity   Current tax</t>
        </is>
      </c>
      <c r="C126" s="939" t="n"/>
      <c r="D126" s="939" t="n"/>
      <c r="E126" s="939" t="n"/>
      <c r="F126" s="939" t="n"/>
      <c r="G126" s="939" t="n">
        <v>881658</v>
      </c>
      <c r="H126" s="939" t="n">
        <v>2249615</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Parent entity   Adjustments for current tax of prior periods</t>
        </is>
      </c>
      <c r="C127" s="991" t="n"/>
      <c r="D127" s="991" t="n"/>
      <c r="E127" s="991" t="n"/>
      <c r="F127" s="991" t="n"/>
      <c r="G127" s="991" t="n">
        <v>818849</v>
      </c>
      <c r="H127" s="991" t="n">
        <v>1119000</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inlineStr">
        <is>
          <t xml:space="preserve"> entity in calculating taxable income: Adjustments for current tax of prior periods</t>
        </is>
      </c>
      <c r="C128" s="991" t="n"/>
      <c r="D128" s="991" t="n"/>
      <c r="E128" s="991" t="n"/>
      <c r="F128" s="991" t="n"/>
      <c r="G128" s="991" t="n">
        <v>1105308</v>
      </c>
      <c r="H128" s="991" t="n">
        <v>1204520</v>
      </c>
      <c r="I128" s="1020" t="n"/>
      <c r="L128" s="279" t="n"/>
      <c r="M128" s="279" t="n"/>
      <c r="N128" s="293">
        <f>B128</f>
        <v/>
      </c>
      <c r="O128" s="192" t="inlineStr"/>
      <c r="P128" s="192" t="inlineStr"/>
      <c r="Q128" s="192" t="inlineStr"/>
      <c r="R128" s="192" t="inlineStr"/>
      <c r="S128" s="192">
        <f>G128*BS!$B$9</f>
        <v/>
      </c>
      <c r="T128" s="192">
        <f>H128*BS!$B$9</f>
        <v/>
      </c>
      <c r="U128" s="1016">
        <f>I128</f>
        <v/>
      </c>
    </row>
    <row r="129" customFormat="1" s="118">
      <c r="B129" s="102" t="inlineStr">
        <is>
          <t>Parent entity in calculating taxable income: Adjustments for current tax of prior periods</t>
        </is>
      </c>
      <c r="C129" s="991" t="n"/>
      <c r="D129" s="991" t="n"/>
      <c r="E129" s="991" t="n"/>
      <c r="F129" s="991" t="n"/>
      <c r="G129" s="991" t="n">
        <v>818849</v>
      </c>
      <c r="H129" s="991" t="n">
        <v>1119000</v>
      </c>
      <c r="I129" s="1020" t="n"/>
      <c r="L129" s="279" t="n"/>
      <c r="M129" s="279" t="n"/>
      <c r="N129" s="293">
        <f>B129</f>
        <v/>
      </c>
      <c r="O129" s="192" t="inlineStr"/>
      <c r="P129" s="192" t="inlineStr"/>
      <c r="Q129" s="192" t="inlineStr"/>
      <c r="R129" s="192" t="inlineStr"/>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entity   Current tax</t>
        </is>
      </c>
      <c r="G138" t="n">
        <v>920702</v>
      </c>
      <c r="H138" t="n">
        <v>2706494</v>
      </c>
      <c r="N138">
        <f>B138</f>
        <v/>
      </c>
      <c r="O138" t="inlineStr"/>
      <c r="P138" t="inlineStr"/>
      <c r="Q138" t="inlineStr"/>
      <c r="R138" t="inlineStr"/>
      <c r="S138">
        <f>G138*BS!$B$9</f>
        <v/>
      </c>
      <c r="T138">
        <f>H138*BS!$B$9</f>
        <v/>
      </c>
    </row>
    <row r="139" customFormat="1" s="118">
      <c r="B139" t="inlineStr">
        <is>
          <t>Parent entity   Current tax</t>
        </is>
      </c>
      <c r="G139" t="n">
        <v>881658</v>
      </c>
      <c r="H139" t="n">
        <v>2249615</v>
      </c>
      <c r="N139">
        <f>B139</f>
        <v/>
      </c>
      <c r="O139" t="inlineStr"/>
      <c r="P139" t="inlineStr"/>
      <c r="Q139" t="inlineStr"/>
      <c r="R139" t="inlineStr"/>
      <c r="S139">
        <f>G139*BS!$B$9</f>
        <v/>
      </c>
      <c r="T139">
        <f>H139*BS!$B$9</f>
        <v/>
      </c>
    </row>
    <row r="140" customFormat="1" s="118">
      <c r="B140" t="inlineStr">
        <is>
          <t xml:space="preserve"> entity  Profit/(loss) before income tax expense</t>
        </is>
      </c>
      <c r="G140" t="n">
        <v>-2811667</v>
      </c>
      <c r="H140" t="n">
        <v>4115613</v>
      </c>
      <c r="N140">
        <f>B140</f>
        <v/>
      </c>
      <c r="O140" t="inlineStr"/>
      <c r="P140" t="inlineStr"/>
      <c r="Q140" t="inlineStr"/>
      <c r="R140" t="inlineStr"/>
      <c r="S140">
        <f>G140*BS!$B$9</f>
        <v/>
      </c>
      <c r="T140">
        <f>H140*BS!$B$9</f>
        <v/>
      </c>
    </row>
    <row r="141" customFormat="1" s="118">
      <c r="B141" t="inlineStr">
        <is>
          <t xml:space="preserve"> entity in calculating taxable income: Income tax expense</t>
        </is>
      </c>
      <c r="G141" t="n">
        <v>172918</v>
      </c>
      <c r="H141" t="n">
        <v>2443566</v>
      </c>
      <c r="N141">
        <f>B141</f>
        <v/>
      </c>
      <c r="O141" t="inlineStr"/>
      <c r="P141" t="inlineStr"/>
      <c r="Q141" t="inlineStr"/>
      <c r="R141" t="inlineStr"/>
      <c r="S141">
        <f>G141*BS!$B$9</f>
        <v/>
      </c>
      <c r="T141">
        <f>H141*BS!$B$9</f>
        <v/>
      </c>
    </row>
    <row r="142" customFormat="1" s="118">
      <c r="B142" t="inlineStr">
        <is>
          <t>Parent entity  Profit/(loss) before income tax expense</t>
        </is>
      </c>
      <c r="G142" t="n">
        <v>-3334871</v>
      </c>
      <c r="H142" t="n">
        <v>3619115</v>
      </c>
      <c r="N142">
        <f>B142</f>
        <v/>
      </c>
      <c r="O142" t="inlineStr"/>
      <c r="P142" t="inlineStr"/>
      <c r="Q142" t="inlineStr"/>
      <c r="R142" t="inlineStr"/>
      <c r="S142">
        <f>G142*BS!$B$9</f>
        <v/>
      </c>
      <c r="T142">
        <f>H142*BS!$B$9</f>
        <v/>
      </c>
    </row>
    <row r="143" customFormat="1" s="118">
      <c r="B143" t="inlineStr">
        <is>
          <t>Parent entity in calculating taxable income: Income tax expense</t>
        </is>
      </c>
      <c r="G143" t="n">
        <v>-105478</v>
      </c>
      <c r="H143" t="n">
        <v>2209097</v>
      </c>
      <c r="N143">
        <f>B143</f>
        <v/>
      </c>
      <c r="O143" t="inlineStr"/>
      <c r="P143" t="inlineStr"/>
      <c r="Q143" t="inlineStr"/>
      <c r="R143" t="inlineStr"/>
      <c r="S143">
        <f>G143*BS!$B$9</f>
        <v/>
      </c>
      <c r="T143">
        <f>H143*BS!$B$9</f>
        <v/>
      </c>
    </row>
    <row r="144" customFormat="1" s="118">
      <c r="B144" s="102"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B145" s="102" t="n"/>
      <c r="C145" s="939"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A146" s="118" t="inlineStr">
        <is>
          <t>K22</t>
        </is>
      </c>
      <c r="B146" s="298" t="inlineStr">
        <is>
          <t>Minority Interest (-)</t>
        </is>
      </c>
      <c r="C146" s="158" t="n"/>
      <c r="D146" s="954" t="n"/>
      <c r="E146" s="954" t="n"/>
      <c r="F146" s="954" t="n"/>
      <c r="G146" s="954" t="n"/>
      <c r="H146" s="954" t="n"/>
      <c r="I146" s="1017" t="n"/>
      <c r="L146" s="279" t="n"/>
      <c r="M146" s="279" t="n"/>
      <c r="N146" s="290">
        <f>B146</f>
        <v/>
      </c>
      <c r="O146" s="204" t="inlineStr"/>
      <c r="P146" s="204" t="inlineStr"/>
      <c r="Q146" s="204" t="inlineStr"/>
      <c r="R146" s="204" t="inlineStr"/>
      <c r="S146" s="204" t="inlineStr"/>
      <c r="T146" s="204" t="inlineStr"/>
      <c r="U146" s="1016">
        <f>I140</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I141</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I142</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I143</f>
        <v/>
      </c>
    </row>
    <row r="150" customFormat="1" s="118">
      <c r="B150" s="303" t="n"/>
      <c r="I150" s="1017" t="n"/>
      <c r="L150" s="279" t="n"/>
      <c r="M150" s="279" t="n"/>
      <c r="N150" s="293" t="inlineStr"/>
      <c r="O150" s="192" t="inlineStr"/>
      <c r="P150" s="192" t="inlineStr"/>
      <c r="Q150" s="192" t="inlineStr"/>
      <c r="R150" s="192" t="inlineStr"/>
      <c r="S150" s="192" t="inlineStr"/>
      <c r="T150" s="192" t="inlineStr"/>
      <c r="U150" s="1016">
        <f>I144</f>
        <v/>
      </c>
    </row>
    <row r="151" customFormat="1" s="118">
      <c r="A151" s="118" t="inlineStr">
        <is>
          <t>K23</t>
        </is>
      </c>
      <c r="B151" s="96" t="inlineStr">
        <is>
          <t xml:space="preserve">Total </t>
        </is>
      </c>
      <c r="C151" s="158">
        <f>SUM(INDIRECT(ADDRESS(MATCH("K22",$A:$A,0)+1,COLUMN(C$12),4)&amp;":"&amp;ADDRESS(MATCH("K23",$A:$A,0)-1,COLUMN(C$12),4)))</f>
        <v/>
      </c>
      <c r="D151" s="158">
        <f>SUM(INDIRECT(ADDRESS(MATCH("K22",$A:$A,0)+1,COLUMN(D$12),4)&amp;":"&amp;ADDRESS(MATCH("K23",$A:$A,0)-1,COLUMN(D$12),4)))</f>
        <v/>
      </c>
      <c r="E151" s="158">
        <f>SUM(INDIRECT(ADDRESS(MATCH("K22",$A:$A,0)+1,COLUMN(E$12),4)&amp;":"&amp;ADDRESS(MATCH("K23",$A:$A,0)-1,COLUMN(E$12),4)))</f>
        <v/>
      </c>
      <c r="F151" s="158">
        <f>SUM(INDIRECT(ADDRESS(MATCH("K22",$A:$A,0)+1,COLUMN(F$12),4)&amp;":"&amp;ADDRESS(MATCH("K23",$A:$A,0)-1,COLUMN(F$12),4)))</f>
        <v/>
      </c>
      <c r="G151" s="158" t="n">
        <v>0</v>
      </c>
      <c r="H151" s="158" t="n">
        <v>0</v>
      </c>
      <c r="I151" s="1017" t="n"/>
      <c r="L151" s="279" t="n"/>
      <c r="M151" s="279" t="n"/>
      <c r="N151" s="290">
        <f>B151</f>
        <v/>
      </c>
      <c r="O151" s="204">
        <f>C151*BS!$B$9</f>
        <v/>
      </c>
      <c r="P151" s="204">
        <f>D151*BS!$B$9</f>
        <v/>
      </c>
      <c r="Q151" s="204">
        <f>E151*BS!$B$9</f>
        <v/>
      </c>
      <c r="R151" s="204">
        <f>F151*BS!$B$9</f>
        <v/>
      </c>
      <c r="S151" s="204">
        <f>G151*BS!$B$9</f>
        <v/>
      </c>
      <c r="T151" s="204">
        <f>H151*BS!$B$9</f>
        <v/>
      </c>
      <c r="U151" s="1016">
        <f>I145</f>
        <v/>
      </c>
    </row>
    <row r="152" customFormat="1" s="118">
      <c r="B152" s="303" t="n"/>
      <c r="C152" s="279" t="n"/>
      <c r="D152" s="938" t="n"/>
      <c r="E152" s="938" t="n"/>
      <c r="F152" s="938" t="n"/>
      <c r="G152" s="938" t="n"/>
      <c r="H152" s="938" t="n"/>
      <c r="I152" s="1017" t="n"/>
      <c r="L152" s="279" t="n"/>
      <c r="M152" s="279" t="n"/>
      <c r="N152" s="296" t="inlineStr"/>
      <c r="O152" s="192" t="inlineStr"/>
      <c r="P152" s="192" t="inlineStr"/>
      <c r="Q152" s="192" t="inlineStr"/>
      <c r="R152" s="192" t="inlineStr"/>
      <c r="S152" s="192" t="inlineStr"/>
      <c r="T152" s="192" t="inlineStr"/>
      <c r="U152" s="1016">
        <f>I146</f>
        <v/>
      </c>
    </row>
    <row r="153" customFormat="1" s="118">
      <c r="A153" s="118" t="inlineStr">
        <is>
          <t>K24</t>
        </is>
      </c>
      <c r="B153" s="298" t="inlineStr">
        <is>
          <t xml:space="preserve">Extraordinary Gain/Loss </t>
        </is>
      </c>
      <c r="C153" s="158" t="n"/>
      <c r="D153" s="954" t="n"/>
      <c r="E153" s="954" t="n"/>
      <c r="F153" s="954" t="n"/>
      <c r="G153" s="954" t="n"/>
      <c r="H153" s="954" t="n"/>
      <c r="I153" s="1017" t="n"/>
      <c r="L153" s="279" t="n"/>
      <c r="M153" s="279" t="n"/>
      <c r="N153" s="290">
        <f>B153</f>
        <v/>
      </c>
      <c r="O153" s="204" t="inlineStr"/>
      <c r="P153" s="204" t="inlineStr"/>
      <c r="Q153" s="204" t="inlineStr"/>
      <c r="R153" s="204" t="inlineStr"/>
      <c r="S153" s="204" t="inlineStr"/>
      <c r="T153" s="204" t="inlineStr"/>
      <c r="U153" s="1016">
        <f>I147</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I148</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I149</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I150</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I151</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I152</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I153</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I154</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I155</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I156</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I157</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I158</f>
        <v/>
      </c>
    </row>
    <row r="165" customFormat="1" s="118">
      <c r="A165" s="118" t="inlineStr">
        <is>
          <t>K25</t>
        </is>
      </c>
      <c r="B165" s="96" t="inlineStr">
        <is>
          <t xml:space="preserve">Total </t>
        </is>
      </c>
      <c r="C165" s="158">
        <f>SUM(INDIRECT(ADDRESS(MATCH("K24",$A:$A,0)+1,COLUMN(C$12),4)&amp;":"&amp;ADDRESS(MATCH("K25",$A:$A,0)-1,COLUMN(C$12),4)))</f>
        <v/>
      </c>
      <c r="D165" s="158">
        <f>SUM(INDIRECT(ADDRESS(MATCH("K24",$A:$A,0)+1,COLUMN(D$12),4)&amp;":"&amp;ADDRESS(MATCH("K25",$A:$A,0)-1,COLUMN(D$12),4)))</f>
        <v/>
      </c>
      <c r="E165" s="158">
        <f>SUM(INDIRECT(ADDRESS(MATCH("K24",$A:$A,0)+1,COLUMN(E$12),4)&amp;":"&amp;ADDRESS(MATCH("K25",$A:$A,0)-1,COLUMN(E$12),4)))</f>
        <v/>
      </c>
      <c r="F165" s="158">
        <f>SUM(INDIRECT(ADDRESS(MATCH("K24",$A:$A,0)+1,COLUMN(F$12),4)&amp;":"&amp;ADDRESS(MATCH("K25",$A:$A,0)-1,COLUMN(F$12),4)))</f>
        <v/>
      </c>
      <c r="G165" s="158" t="n">
        <v>0</v>
      </c>
      <c r="H165" s="158" t="n">
        <v>0</v>
      </c>
      <c r="I165" s="1017" t="n"/>
      <c r="L165" s="279" t="n"/>
      <c r="M165" s="279" t="n"/>
      <c r="N165" s="290">
        <f>B165</f>
        <v/>
      </c>
      <c r="O165" s="204">
        <f>C165*BS!$B$9</f>
        <v/>
      </c>
      <c r="P165" s="204">
        <f>D165*BS!$B$9</f>
        <v/>
      </c>
      <c r="Q165" s="204">
        <f>E165*BS!$B$9</f>
        <v/>
      </c>
      <c r="R165" s="204">
        <f>F165*BS!$B$9</f>
        <v/>
      </c>
      <c r="S165" s="204">
        <f>G165*BS!$B$9</f>
        <v/>
      </c>
      <c r="T165" s="204">
        <f>H165*BS!$B$9</f>
        <v/>
      </c>
      <c r="U165" s="1016">
        <f>I159</f>
        <v/>
      </c>
    </row>
    <row r="166" customFormat="1" s="118">
      <c r="B166" s="303" t="n"/>
      <c r="D166" s="939" t="n"/>
      <c r="E166" s="939" t="n"/>
      <c r="F166" s="939" t="n"/>
      <c r="G166" s="939" t="n"/>
      <c r="H166" s="939" t="n"/>
      <c r="I166" s="934" t="n"/>
      <c r="N166" s="296" t="inlineStr"/>
      <c r="O166" s="192" t="inlineStr"/>
      <c r="P166" s="192" t="inlineStr"/>
      <c r="Q166" s="192" t="inlineStr"/>
      <c r="R166" s="192" t="inlineStr"/>
      <c r="S166" s="192" t="inlineStr"/>
      <c r="T166" s="192" t="inlineStr"/>
      <c r="U166" s="1016" t="n"/>
    </row>
    <row r="167" customFormat="1" s="118">
      <c r="A167" s="118" t="inlineStr">
        <is>
          <t>K26</t>
        </is>
      </c>
      <c r="B167" s="298" t="inlineStr">
        <is>
          <t xml:space="preserve">Others </t>
        </is>
      </c>
      <c r="C167" s="97" t="n"/>
      <c r="D167" s="964" t="n"/>
      <c r="E167" s="964" t="n"/>
      <c r="F167" s="964" t="n"/>
      <c r="G167" s="964" t="n"/>
      <c r="H167" s="964" t="n"/>
      <c r="I167" s="1017" t="n"/>
      <c r="N167" s="290">
        <f>B167</f>
        <v/>
      </c>
      <c r="O167" s="204" t="inlineStr"/>
      <c r="P167" s="204" t="inlineStr"/>
      <c r="Q167" s="204" t="inlineStr"/>
      <c r="R167" s="204" t="inlineStr"/>
      <c r="S167" s="204" t="inlineStr"/>
      <c r="T167" s="204" t="inlineStr"/>
      <c r="U167" s="1016" t="n"/>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I162</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I163</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I164</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I165</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I166</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I167</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I168</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I169</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I170</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I171</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I172</f>
        <v/>
      </c>
    </row>
    <row r="179">
      <c r="A179" s="118" t="inlineStr">
        <is>
          <t>K27</t>
        </is>
      </c>
      <c r="B179" s="96" t="inlineStr">
        <is>
          <t xml:space="preserve">Total </t>
        </is>
      </c>
      <c r="C179" s="942">
        <f>SUM(INDIRECT(ADDRESS(MATCH("K26",$A:$A,0)+1,COLUMN(C$12),4)&amp;":"&amp;ADDRESS(MATCH("K27",$A:$A,0)-1,COLUMN(C$12),4)))</f>
        <v/>
      </c>
      <c r="D179" s="942">
        <f>SUM(INDIRECT(ADDRESS(MATCH("K26",$A:$A,0)+1,COLUMN(D$12),4)&amp;":"&amp;ADDRESS(MATCH("K27",$A:$A,0)-1,COLUMN(D$12),4)))</f>
        <v/>
      </c>
      <c r="E179" s="942">
        <f>SUM(INDIRECT(ADDRESS(MATCH("K26",$A:$A,0)+1,COLUMN(E$12),4)&amp;":"&amp;ADDRESS(MATCH("K27",$A:$A,0)-1,COLUMN(E$12),4)))</f>
        <v/>
      </c>
      <c r="F179" s="942">
        <f>SUM(INDIRECT(ADDRESS(MATCH("K26",$A:$A,0)+1,COLUMN(F$12),4)&amp;":"&amp;ADDRESS(MATCH("K27",$A:$A,0)-1,COLUMN(F$12),4)))</f>
        <v/>
      </c>
      <c r="G179" s="942" t="n">
        <v>0</v>
      </c>
      <c r="H179" s="942" t="n">
        <v>0</v>
      </c>
      <c r="I179" s="1017" t="n"/>
      <c r="N179" s="290">
        <f>B179</f>
        <v/>
      </c>
      <c r="O179" s="204">
        <f>C179*BS!$B$9</f>
        <v/>
      </c>
      <c r="P179" s="204">
        <f>D179*BS!$B$9</f>
        <v/>
      </c>
      <c r="Q179" s="204">
        <f>E179*BS!$B$9</f>
        <v/>
      </c>
      <c r="R179" s="204">
        <f>F179*BS!$B$9</f>
        <v/>
      </c>
      <c r="S179" s="204">
        <f>G179*BS!$B$9</f>
        <v/>
      </c>
      <c r="T179" s="204">
        <f>H179*BS!$B$9</f>
        <v/>
      </c>
      <c r="U179" s="1021" t="n"/>
    </row>
    <row r="180">
      <c r="B180" s="306" t="n"/>
      <c r="C180" s="307" t="n"/>
      <c r="D180" s="307" t="n"/>
      <c r="E180" s="307" t="n"/>
      <c r="F180" s="307" t="n"/>
      <c r="G180" s="307" t="n"/>
      <c r="H180" s="307" t="n"/>
      <c r="I180" s="1022" t="n"/>
      <c r="N180" s="309" t="inlineStr"/>
      <c r="O180" s="310" t="inlineStr"/>
      <c r="P180" s="310" t="inlineStr"/>
      <c r="Q180" s="310" t="inlineStr"/>
      <c r="R180" s="310" t="inlineStr"/>
      <c r="S180" s="310" t="inlineStr"/>
      <c r="T180" s="310" t="inlineStr"/>
      <c r="U180" s="311" t="n"/>
    </row>
    <row r="181">
      <c r="N181" t="inlineStr"/>
      <c r="O181" t="inlineStr"/>
      <c r="P181" t="inlineStr"/>
      <c r="Q181" t="inlineStr"/>
      <c r="R181" t="inlineStr"/>
      <c r="S181" t="inlineStr"/>
      <c r="T181" t="inlineStr"/>
    </row>
    <row r="182">
      <c r="B182" s="312" t="n"/>
      <c r="D182" s="1023" t="n"/>
      <c r="N182" s="314" t="inlineStr"/>
      <c r="O182" t="inlineStr"/>
      <c r="P182" s="1024" t="inlineStr"/>
      <c r="Q182" t="inlineStr"/>
      <c r="R182" t="inlineStr"/>
      <c r="S182" t="inlineStr"/>
      <c r="T182" t="inlineStr"/>
    </row>
    <row r="183">
      <c r="D183" s="1023" t="n"/>
      <c r="N183" t="inlineStr"/>
      <c r="O183" t="inlineStr"/>
      <c r="P183" s="1024"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G188" s="1025" t="n"/>
      <c r="H188" s="1025" t="n"/>
      <c r="N188" t="inlineStr"/>
      <c r="O188" t="inlineStr"/>
      <c r="P188" t="inlineStr"/>
      <c r="Q188" t="inlineStr"/>
      <c r="R188" t="inlineStr"/>
      <c r="S188" s="1026" t="inlineStr"/>
      <c r="T188" s="1026" t="inlineStr"/>
    </row>
    <row r="189">
      <c r="B189" s="312" t="n"/>
      <c r="N189" s="314"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B191" s="312" t="n"/>
      <c r="N191" s="314" t="inlineStr"/>
      <c r="O191" t="inlineStr"/>
      <c r="P191" t="inlineStr"/>
      <c r="Q191" t="inlineStr"/>
      <c r="R191" t="inlineStr"/>
      <c r="S191" t="inlineStr"/>
      <c r="T191"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-1153151</v>
      </c>
      <c r="G13" s="1028" t="n">
        <v>-679052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-943489</v>
      </c>
      <c r="G14" s="326" t="n">
        <v>-740917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237132</v>
      </c>
      <c r="G16" s="1028" t="n">
        <v>32105</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12250000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-8834593</v>
      </c>
      <c r="G23" s="1028" t="n">
        <v>-9579475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