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2021/12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0</v>
      </c>
      <c r="H26" s="112" t="n">
        <v>0</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receivables</t>
        </is>
      </c>
      <c r="C29" s="103" t="n"/>
      <c r="D29" s="103" t="n"/>
      <c r="E29" s="103" t="n"/>
      <c r="F29" s="103" t="n"/>
      <c r="G29" s="103" t="n">
        <v>13177383</v>
      </c>
      <c r="H29" s="103" t="n">
        <v>11144209</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Finished goods At cost</t>
        </is>
      </c>
      <c r="C43" s="103" t="n"/>
      <c r="D43" s="103" t="n"/>
      <c r="E43" s="103" t="n"/>
      <c r="F43" s="103" t="n"/>
      <c r="G43" s="103" t="n">
        <v>14678471</v>
      </c>
      <c r="H43" s="103" t="n">
        <v>15541148</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Finished goods Provision for obsolescence</t>
        </is>
      </c>
      <c r="C44" s="103" t="n"/>
      <c r="D44" s="103" t="n"/>
      <c r="E44" s="103" t="n"/>
      <c r="F44" s="103" t="n"/>
      <c r="G44" s="103" t="n">
        <v>-870646</v>
      </c>
      <c r="H44" s="103" t="n">
        <v>-1160102</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 Finished goods Inventories recognised as an expense for the year</t>
        </is>
      </c>
      <c r="C45" s="103" t="n"/>
      <c r="D45" s="103" t="n"/>
      <c r="E45" s="103" t="n"/>
      <c r="F45" s="103" t="n"/>
      <c r="G45" s="103" t="n">
        <v>61201876</v>
      </c>
      <c r="H45" s="103" t="n">
        <v>69130613</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Prepayments</t>
        </is>
      </c>
      <c r="C57" s="939" t="n"/>
      <c r="D57" s="939" t="n"/>
      <c r="E57" s="939" t="n"/>
      <c r="F57" s="939" t="n"/>
      <c r="G57" s="939" t="n">
        <v>1274854</v>
      </c>
      <c r="H57" s="939" t="n">
        <v>1264220</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Current assets</t>
        </is>
      </c>
      <c r="C70" s="939" t="n"/>
      <c r="D70" s="939" t="n"/>
      <c r="E70" s="939" t="n"/>
      <c r="F70" s="939" t="n"/>
      <c r="G70" s="939" t="n">
        <v>0</v>
      </c>
      <c r="H70" s="939" t="n">
        <v>0</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Land, buildings and leasehold improvement  Cost At3 31 December 2021</t>
        </is>
      </c>
      <c r="C86" s="939" t="n"/>
      <c r="D86" s="939" t="n"/>
      <c r="E86" s="939" t="n"/>
      <c r="F86" s="939" t="n"/>
      <c r="G86" s="939" t="n">
        <v>0</v>
      </c>
      <c r="H86" s="939" t="n">
        <v>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Furniture, fixtures and office equipment Furniture, fixtures and office equipment Furniture, fixtures and office equipment Furniture, fixtures and office equipment  Cost At3 31 December 2021</t>
        </is>
      </c>
      <c r="C87" s="939" t="n"/>
      <c r="D87" s="939" t="n"/>
      <c r="E87" s="939" t="n"/>
      <c r="F87" s="939" t="n"/>
      <c r="G87" s="939" t="n">
        <v>0</v>
      </c>
      <c r="H87" s="939" t="n">
        <v>0</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Furniture, fixtures and office equipment Furniture, fixtures and office equipment Furniture, fixtures and office equipment Motorvehicles  Cost At3 31 December 2021</t>
        </is>
      </c>
      <c r="C88" s="939" t="n"/>
      <c r="D88" s="939" t="n"/>
      <c r="E88" s="939" t="n"/>
      <c r="F88" s="939" t="n"/>
      <c r="G88" s="939" t="n">
        <v>0</v>
      </c>
      <c r="H88" s="939" t="n">
        <v>0</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Furniture, fixtures and office equipment Furniture, fixtures and office equipment Plant and equipment  Cost At3 31 December 2021</t>
        </is>
      </c>
      <c r="C89" s="103" t="n"/>
      <c r="D89" s="103" t="n"/>
      <c r="E89" s="103" t="n"/>
      <c r="F89" s="103" t="n"/>
      <c r="G89" s="103" t="n">
        <v>0</v>
      </c>
      <c r="H89" s="103" t="n">
        <v>0</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Land, buildings and leasehold improvement  Accumulated depreciation At: 31 December 2021</t>
        </is>
      </c>
      <c r="C100" s="952" t="n"/>
      <c r="D100" s="952" t="n"/>
      <c r="E100" s="952" t="n"/>
      <c r="F100" s="952" t="n"/>
      <c r="G100" s="952" t="n">
        <v>0</v>
      </c>
      <c r="H100" s="952" t="n">
        <v>2780095</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Furniture, fixtures and office equipment Furniture, fixtures and office equipment Furniture, fixtures and office equipment Furniture, fixtures and office equipment  Accumulated depreciation At: 31 December 2021</t>
        </is>
      </c>
      <c r="C101" s="952" t="n"/>
      <c r="D101" s="939" t="n"/>
      <c r="E101" s="939" t="n"/>
      <c r="F101" s="939" t="n"/>
      <c r="G101" s="939" t="n">
        <v>0</v>
      </c>
      <c r="H101" s="939" t="n">
        <v>2297414</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Furniture, fixtures and office equipment Furniture, fixtures and office equipment Furniture, fixtures and office equipment Motorvehicles  Accumulated depreciation At: 31 December 2021</t>
        </is>
      </c>
      <c r="C102" s="952" t="n"/>
      <c r="D102" s="939" t="n"/>
      <c r="E102" s="939" t="n"/>
      <c r="F102" s="939" t="n"/>
      <c r="G102" s="939" t="n">
        <v>0</v>
      </c>
      <c r="H102" s="939" t="n">
        <v>762379</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inlineStr">
        <is>
          <t>Furniture, fixtures and office equipment Furniture, fixtures and office equipment Plant and equipment  Accumulated depreciation At: 31 December 2021</t>
        </is>
      </c>
      <c r="C103" s="103" t="n"/>
      <c r="D103" s="103" t="n"/>
      <c r="E103" s="103" t="n"/>
      <c r="F103" s="103" t="n"/>
      <c r="G103" s="103" t="n">
        <v>0</v>
      </c>
      <c r="H103" s="103" t="n">
        <v>5738412</v>
      </c>
      <c r="I103" s="947" t="n"/>
      <c r="K103" s="948" t="n"/>
      <c r="N103" s="105">
        <f>B103</f>
        <v/>
      </c>
      <c r="O103" s="106" t="inlineStr"/>
      <c r="P103" s="106" t="inlineStr"/>
      <c r="Q103" s="106" t="inlineStr"/>
      <c r="R103" s="106" t="inlineStr"/>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Right-of-use assets</t>
        </is>
      </c>
      <c r="C114" s="939" t="n"/>
      <c r="D114" s="939" t="n"/>
      <c r="E114" s="939" t="n"/>
      <c r="F114" s="939" t="n"/>
      <c r="G114" s="939" t="n">
        <v>9619406</v>
      </c>
      <c r="H114" s="939" t="n">
        <v>11038232</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 xml:space="preserve"> Deferred tax: Relating to the origination and reversal of temporary differences</t>
        </is>
      </c>
      <c r="C161" s="103" t="n"/>
      <c r="D161" s="103" t="n"/>
      <c r="E161" s="103" t="n"/>
      <c r="F161" s="103" t="n"/>
      <c r="G161" s="103" t="n">
        <v>-986098</v>
      </c>
      <c r="H161" s="103" t="n">
        <v>-808474</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Non-current assets</t>
        </is>
      </c>
      <c r="C165" s="939" t="n"/>
      <c r="D165" s="939" t="n"/>
      <c r="E165" s="939" t="n"/>
      <c r="F165" s="939" t="n"/>
      <c r="G165" s="939" t="n">
        <v>0</v>
      </c>
      <c r="H165" s="939" t="n">
        <v>0</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2364666</v>
      </c>
      <c r="H16" s="939" t="n">
        <v>2428513</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inlineStr">
        <is>
          <t>Current liabilities</t>
        </is>
      </c>
      <c r="C30" s="939" t="n"/>
      <c r="D30" s="939" t="n"/>
      <c r="E30" s="939" t="n"/>
      <c r="F30" s="939" t="n"/>
      <c r="G30" s="939" t="n">
        <v>0</v>
      </c>
      <c r="H30" s="939" t="n">
        <v>0</v>
      </c>
      <c r="I30" s="975" t="n"/>
      <c r="J30" s="180" t="n"/>
      <c r="N30" s="976">
        <f>B30</f>
        <v/>
      </c>
      <c r="O30" s="192" t="inlineStr"/>
      <c r="P30" s="192" t="inlineStr"/>
      <c r="Q30" s="192" t="inlineStr"/>
      <c r="R30" s="192" t="inlineStr"/>
      <c r="S30" s="192">
        <f>G30*BS!$B$9</f>
        <v/>
      </c>
      <c r="T30" s="192">
        <f>H30*BS!$B$9</f>
        <v/>
      </c>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Trade payables local</t>
        </is>
      </c>
      <c r="C58" s="939" t="n"/>
      <c r="D58" s="939" t="n"/>
      <c r="E58" s="939" t="n"/>
      <c r="F58" s="939" t="n"/>
      <c r="G58" s="939" t="n">
        <v>1917112</v>
      </c>
      <c r="H58" s="939" t="n">
        <v>1569635</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Other payables</t>
        </is>
      </c>
      <c r="C59" s="939" t="n"/>
      <c r="D59" s="939" t="n"/>
      <c r="E59" s="939" t="n"/>
      <c r="F59" s="939" t="n"/>
      <c r="G59" s="939" t="n">
        <v>1766114</v>
      </c>
      <c r="H59" s="939" t="n">
        <v>3182438</v>
      </c>
      <c r="I59" s="975" t="n"/>
      <c r="J59" s="180" t="n"/>
      <c r="N59" s="976">
        <f>B59</f>
        <v/>
      </c>
      <c r="O59" s="192" t="inlineStr"/>
      <c r="P59" s="192" t="inlineStr"/>
      <c r="Q59" s="192" t="inlineStr"/>
      <c r="R59" s="192" t="inlineStr"/>
      <c r="S59" s="192">
        <f>G59*BS!$B$9</f>
        <v/>
      </c>
      <c r="T59" s="192">
        <f>H59*BS!$B$9</f>
        <v/>
      </c>
      <c r="U59" s="193">
        <f>I59</f>
        <v/>
      </c>
    </row>
    <row r="60">
      <c r="B60" s="102" t="inlineStr">
        <is>
          <t xml:space="preserve"> Current </t>
        </is>
      </c>
      <c r="C60" s="939" t="n"/>
      <c r="D60" s="939" t="n"/>
      <c r="E60" s="939" t="n"/>
      <c r="F60" s="939" t="n"/>
      <c r="G60" s="939" t="n">
        <v>3683226</v>
      </c>
      <c r="H60" s="939" t="n">
        <v>4752073</v>
      </c>
      <c r="I60" s="975" t="n"/>
      <c r="J60" s="180" t="n"/>
      <c r="N60" s="976">
        <f>B60</f>
        <v/>
      </c>
      <c r="O60" s="192" t="inlineStr"/>
      <c r="P60" s="192" t="inlineStr"/>
      <c r="Q60" s="192" t="inlineStr"/>
      <c r="R60" s="192" t="inlineStr"/>
      <c r="S60" s="192">
        <f>G60*BS!$B$9</f>
        <v/>
      </c>
      <c r="T60" s="192">
        <f>H60*BS!$B$9</f>
        <v/>
      </c>
      <c r="U60" s="193">
        <f>I60</f>
        <v/>
      </c>
    </row>
    <row r="61">
      <c r="B61" s="102" t="inlineStr">
        <is>
          <t xml:space="preserve"> Related party payables: Parent entity (Note 17.4)</t>
        </is>
      </c>
      <c r="C61" s="103" t="n"/>
      <c r="D61" s="103" t="n"/>
      <c r="E61" s="103" t="n"/>
      <c r="F61" s="103" t="n"/>
      <c r="G61" s="103" t="n">
        <v>26842402</v>
      </c>
      <c r="H61" s="103" t="n">
        <v>22199973</v>
      </c>
      <c r="I61" s="975" t="n"/>
      <c r="J61" s="180" t="n"/>
      <c r="N61" s="976">
        <f>B61</f>
        <v/>
      </c>
      <c r="O61" s="192" t="inlineStr"/>
      <c r="P61" s="192" t="inlineStr"/>
      <c r="Q61" s="192" t="inlineStr"/>
      <c r="R61" s="192" t="inlineStr"/>
      <c r="S61" s="192">
        <f>G61*BS!$B$9</f>
        <v/>
      </c>
      <c r="T61" s="192">
        <f>H61*BS!$B$9</f>
        <v/>
      </c>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Current liabilities</t>
        </is>
      </c>
      <c r="C70" s="939" t="n"/>
      <c r="D70" s="939" t="n"/>
      <c r="E70" s="939" t="n"/>
      <c r="F70" s="939" t="n"/>
      <c r="G70" s="939" t="n">
        <v>0</v>
      </c>
      <c r="H70" s="939" t="n">
        <v>0</v>
      </c>
      <c r="I70" s="977" t="n"/>
      <c r="J70" s="180" t="n"/>
      <c r="N70" s="976">
        <f>B70</f>
        <v/>
      </c>
      <c r="O70" s="192" t="inlineStr"/>
      <c r="P70" s="192" t="inlineStr"/>
      <c r="Q70" s="192" t="inlineStr"/>
      <c r="R70" s="192" t="inlineStr"/>
      <c r="S70" s="192">
        <f>G70*BS!$B$9</f>
        <v/>
      </c>
      <c r="T70" s="192">
        <f>H70*BS!$B$9</f>
        <v/>
      </c>
      <c r="U70" s="193">
        <f>I70</f>
        <v/>
      </c>
    </row>
    <row r="71">
      <c r="B71" s="102" t="inlineStr">
        <is>
          <t>Trade and other payables</t>
        </is>
      </c>
      <c r="C71" s="939" t="n"/>
      <c r="D71" s="939" t="n"/>
      <c r="E71" s="939" t="n"/>
      <c r="F71" s="939" t="n"/>
      <c r="G71" s="939" t="n">
        <v>30525628</v>
      </c>
      <c r="H71" s="939" t="n">
        <v>26952046</v>
      </c>
      <c r="I71" s="977" t="n"/>
      <c r="J71" s="180" t="n"/>
      <c r="N71" s="976">
        <f>B71</f>
        <v/>
      </c>
      <c r="O71" s="192" t="inlineStr"/>
      <c r="P71" s="192" t="inlineStr"/>
      <c r="Q71" s="192" t="inlineStr"/>
      <c r="R71" s="192" t="inlineStr"/>
      <c r="S71" s="192">
        <f>G71*BS!$B$9</f>
        <v/>
      </c>
      <c r="T71" s="192">
        <f>H71*BS!$B$9</f>
        <v/>
      </c>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Income tax payable</t>
        </is>
      </c>
      <c r="C84" s="103" t="n"/>
      <c r="D84" s="103" t="n"/>
      <c r="E84" s="103" t="n"/>
      <c r="F84" s="103" t="n"/>
      <c r="G84" s="103" t="n">
        <v>531473</v>
      </c>
      <c r="H84" s="103" t="n">
        <v>906196</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Trade payables local</t>
        </is>
      </c>
      <c r="C88" s="939" t="n"/>
      <c r="D88" s="939" t="n"/>
      <c r="E88" s="939" t="n"/>
      <c r="F88" s="939" t="n"/>
      <c r="G88" s="939" t="n">
        <v>1917112</v>
      </c>
      <c r="H88" s="939" t="n">
        <v>1569635</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Other payables</t>
        </is>
      </c>
      <c r="C89" s="939" t="n"/>
      <c r="D89" s="939" t="n"/>
      <c r="E89" s="939" t="n"/>
      <c r="F89" s="939" t="n"/>
      <c r="G89" s="939" t="n">
        <v>1766114</v>
      </c>
      <c r="H89" s="939" t="n">
        <v>3182438</v>
      </c>
      <c r="I89" s="975" t="n"/>
      <c r="J89" s="180" t="n"/>
      <c r="N89" s="976">
        <f>B89</f>
        <v/>
      </c>
      <c r="O89" s="192" t="inlineStr"/>
      <c r="P89" s="192" t="inlineStr"/>
      <c r="Q89" s="192" t="inlineStr"/>
      <c r="R89" s="192" t="inlineStr"/>
      <c r="S89" s="192">
        <f>G89*BS!$B$9</f>
        <v/>
      </c>
      <c r="T89" s="192">
        <f>H89*BS!$B$9</f>
        <v/>
      </c>
      <c r="U89" s="193">
        <f>I89</f>
        <v/>
      </c>
    </row>
    <row r="90">
      <c r="B90" s="211" t="inlineStr">
        <is>
          <t xml:space="preserve"> Current </t>
        </is>
      </c>
      <c r="C90" s="939" t="n"/>
      <c r="D90" s="939" t="n"/>
      <c r="E90" s="939" t="n"/>
      <c r="F90" s="939" t="n"/>
      <c r="G90" s="939" t="n">
        <v>3683226</v>
      </c>
      <c r="H90" s="939" t="n">
        <v>4752073</v>
      </c>
      <c r="I90" s="975" t="n"/>
      <c r="J90" s="180" t="n"/>
      <c r="N90" s="976">
        <f>B90</f>
        <v/>
      </c>
      <c r="O90" s="192" t="inlineStr"/>
      <c r="P90" s="192" t="inlineStr"/>
      <c r="Q90" s="192" t="inlineStr"/>
      <c r="R90" s="192" t="inlineStr"/>
      <c r="S90" s="192">
        <f>G90*BS!$B$9</f>
        <v/>
      </c>
      <c r="T90" s="192">
        <f>H90*BS!$B$9</f>
        <v/>
      </c>
      <c r="U90" s="193">
        <f>I90</f>
        <v/>
      </c>
    </row>
    <row r="91">
      <c r="B91" s="211" t="inlineStr">
        <is>
          <t xml:space="preserve"> Related party payables: Parent entity (Note 17.4)</t>
        </is>
      </c>
      <c r="C91" s="103" t="n"/>
      <c r="D91" s="103" t="n"/>
      <c r="E91" s="103" t="n"/>
      <c r="F91" s="103" t="n"/>
      <c r="G91" s="103" t="n">
        <v>26842402</v>
      </c>
      <c r="H91" s="103" t="n">
        <v>22199973</v>
      </c>
      <c r="I91" s="979" t="n"/>
      <c r="J91" s="180" t="n"/>
      <c r="N91" s="976">
        <f>B91</f>
        <v/>
      </c>
      <c r="O91" s="192" t="inlineStr"/>
      <c r="P91" s="192" t="inlineStr"/>
      <c r="Q91" s="192" t="inlineStr"/>
      <c r="R91" s="192" t="inlineStr"/>
      <c r="S91" s="192">
        <f>G91*BS!$B$9</f>
        <v/>
      </c>
      <c r="T91" s="192">
        <f>H91*BS!$B$9</f>
        <v/>
      </c>
      <c r="U91" s="193">
        <f>I91</f>
        <v/>
      </c>
    </row>
    <row r="92">
      <c r="B92" s="211" t="inlineStr">
        <is>
          <t xml:space="preserve">  Current*</t>
        </is>
      </c>
      <c r="C92" s="939" t="n"/>
      <c r="D92" s="939" t="n"/>
      <c r="E92" s="939" t="n"/>
      <c r="F92" s="939" t="n"/>
      <c r="G92" s="939" t="n">
        <v>1200000</v>
      </c>
      <c r="H92" s="939" t="n">
        <v>1990105</v>
      </c>
      <c r="I92" s="980" t="n"/>
      <c r="J92" s="180" t="n"/>
      <c r="N92" s="976">
        <f>B92</f>
        <v/>
      </c>
      <c r="O92" s="192" t="inlineStr"/>
      <c r="P92" s="192" t="inlineStr"/>
      <c r="Q92" s="192" t="inlineStr"/>
      <c r="R92" s="192" t="inlineStr"/>
      <c r="S92" s="192">
        <f>G92*BS!$B$9</f>
        <v/>
      </c>
      <c r="T92" s="192">
        <f>H92*BS!$B$9</f>
        <v/>
      </c>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Lease liabilities</t>
        </is>
      </c>
      <c r="C103" s="103" t="n"/>
      <c r="D103" s="103" t="n"/>
      <c r="E103" s="103" t="n"/>
      <c r="F103" s="103" t="n"/>
      <c r="G103" s="103" t="n">
        <v>7480915</v>
      </c>
      <c r="H103" s="103" t="n">
        <v>8842266</v>
      </c>
      <c r="I103" s="210" t="n"/>
      <c r="J103" s="180" t="n"/>
      <c r="N103" s="985">
        <f>B103</f>
        <v/>
      </c>
      <c r="O103" s="192" t="inlineStr"/>
      <c r="P103" s="192" t="inlineStr"/>
      <c r="Q103" s="192" t="inlineStr"/>
      <c r="R103" s="192" t="inlineStr"/>
      <c r="S103" s="192">
        <f>G103*BS!$B$9</f>
        <v/>
      </c>
      <c r="T103" s="192">
        <f>H103*BS!$B$9</f>
        <v/>
      </c>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inlineStr">
        <is>
          <t>Lease liabilities</t>
        </is>
      </c>
      <c r="C111" s="103" t="n"/>
      <c r="D111" s="103" t="n"/>
      <c r="E111" s="103" t="n"/>
      <c r="F111" s="103" t="n"/>
      <c r="G111" s="103" t="n">
        <v>7480915</v>
      </c>
      <c r="H111" s="103" t="n">
        <v>8842266</v>
      </c>
      <c r="I111" s="975" t="n"/>
      <c r="J111" s="180" t="n"/>
      <c r="N111" s="976">
        <f>B111</f>
        <v/>
      </c>
      <c r="O111" s="192" t="inlineStr"/>
      <c r="P111" s="192" t="inlineStr"/>
      <c r="Q111" s="192" t="inlineStr"/>
      <c r="R111" s="192" t="inlineStr"/>
      <c r="S111" s="192">
        <f>G111*BS!$B$9</f>
        <v/>
      </c>
      <c r="T111" s="192">
        <f>H111*BS!$B$9</f>
        <v/>
      </c>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inlineStr">
        <is>
          <t>Lease liabilities</t>
        </is>
      </c>
      <c r="C125" s="103" t="n"/>
      <c r="D125" s="103" t="n"/>
      <c r="E125" s="103" t="n"/>
      <c r="F125" s="103" t="n"/>
      <c r="G125" s="103" t="n">
        <v>7480915</v>
      </c>
      <c r="H125" s="103" t="n">
        <v>8842266</v>
      </c>
      <c r="I125" s="988" t="n"/>
      <c r="J125" s="196" t="n"/>
      <c r="K125" s="197" t="n"/>
      <c r="L125" s="197" t="n"/>
      <c r="M125" s="197" t="n"/>
      <c r="N125" s="966">
        <f>B125</f>
        <v/>
      </c>
      <c r="O125" s="198" t="inlineStr"/>
      <c r="P125" s="198" t="inlineStr"/>
      <c r="Q125" s="198" t="inlineStr"/>
      <c r="R125" s="198" t="inlineStr"/>
      <c r="S125" s="198">
        <f>G125*BS!$B$9</f>
        <v/>
      </c>
      <c r="T125" s="198">
        <f>H125*BS!$B$9</f>
        <v/>
      </c>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 xml:space="preserve"> Current </t>
        </is>
      </c>
      <c r="C129" s="991" t="n"/>
      <c r="D129" s="991" t="n"/>
      <c r="E129" s="991" t="n"/>
      <c r="F129" s="991" t="n"/>
      <c r="G129" s="991" t="n">
        <v>1581414</v>
      </c>
      <c r="H129" s="991" t="n">
        <v>1619939</v>
      </c>
      <c r="I129" s="984" t="n"/>
      <c r="J129" s="180" t="n"/>
      <c r="N129" s="976">
        <f>B129</f>
        <v/>
      </c>
      <c r="O129" s="192" t="inlineStr"/>
      <c r="P129" s="192" t="inlineStr"/>
      <c r="Q129" s="192" t="inlineStr"/>
      <c r="R129" s="192" t="inlineStr"/>
      <c r="S129" s="192">
        <f>G129*BS!$B$9</f>
        <v/>
      </c>
      <c r="T129" s="192">
        <f>H129*BS!$B$9</f>
        <v/>
      </c>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inlineStr"/>
      <c r="O156" s="198" t="inlineStr"/>
      <c r="P156" s="198" t="inlineStr"/>
      <c r="Q156" s="198" t="inlineStr"/>
      <c r="R156" s="198" t="inlineStr"/>
      <c r="S156" s="198" t="inlineStr"/>
      <c r="T156" s="198" t="inlineStr"/>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v>0</v>
      </c>
      <c r="H157" s="952" t="n">
        <v>0</v>
      </c>
      <c r="I157" s="979" t="n"/>
      <c r="J157" s="196" t="n"/>
      <c r="K157" s="197" t="n"/>
      <c r="L157" s="197" t="n"/>
      <c r="M157" s="197" t="n"/>
      <c r="N157" s="966" t="inlineStr"/>
      <c r="O157" s="198" t="inlineStr"/>
      <c r="P157" s="198" t="inlineStr"/>
      <c r="Q157" s="198" t="inlineStr"/>
      <c r="R157" s="198" t="inlineStr"/>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t="inlineStr"/>
      <c r="O167" s="192" t="inlineStr"/>
      <c r="P167" s="192" t="inlineStr"/>
      <c r="Q167" s="192" t="inlineStr"/>
      <c r="R167" s="192" t="inlineStr"/>
      <c r="S167" s="192" t="inlineStr"/>
      <c r="T167" s="192" t="inlineStr"/>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Retained earnings</t>
        </is>
      </c>
      <c r="C179" s="996" t="n"/>
      <c r="D179" s="996" t="n"/>
      <c r="E179" s="996" t="n"/>
      <c r="F179" s="996" t="n"/>
      <c r="G179" s="996" t="n">
        <v>18610602</v>
      </c>
      <c r="H179" s="996" t="n">
        <v>17575919</v>
      </c>
      <c r="I179" s="997" t="n"/>
      <c r="J179" s="180" t="n"/>
      <c r="N179" s="976">
        <f>B179</f>
        <v/>
      </c>
      <c r="O179" s="192" t="inlineStr"/>
      <c r="P179" s="192" t="inlineStr"/>
      <c r="Q179" s="192" t="inlineStr"/>
      <c r="R179" s="192" t="inlineStr"/>
      <c r="S179" s="192">
        <f>G179*BS!$B$9</f>
        <v/>
      </c>
      <c r="T179" s="192">
        <f>H179*BS!$B$9</f>
        <v/>
      </c>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inlineStr"/>
      <c r="O181" s="198" t="inlineStr"/>
      <c r="P181" s="198" t="inlineStr"/>
      <c r="Q181" s="198" t="inlineStr"/>
      <c r="R181" s="198" t="inlineStr"/>
      <c r="S181" s="198" t="inlineStr"/>
      <c r="T181" s="198" t="inlineStr"/>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0"/>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 Cost of sales</t>
        </is>
      </c>
      <c r="C15" s="939" t="n"/>
      <c r="D15" s="939" t="n"/>
      <c r="E15" s="939" t="n"/>
      <c r="F15" s="939" t="n"/>
      <c r="G15" s="939" t="n">
        <v>0</v>
      </c>
      <c r="H15" s="939" t="n">
        <v>0</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n"/>
      <c r="C29" s="939" t="n"/>
      <c r="D29" s="939" t="n"/>
      <c r="E29" s="939" t="n"/>
      <c r="F29" s="939" t="n"/>
      <c r="G29" s="939" t="n"/>
      <c r="H29" s="939" t="n"/>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t="n">
        <v>0</v>
      </c>
      <c r="H53" s="954" t="n">
        <v>0</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Depreciation expenses</t>
        </is>
      </c>
      <c r="C56" s="939" t="n"/>
      <c r="D56" s="939" t="n"/>
      <c r="E56" s="939" t="n"/>
      <c r="F56" s="939" t="n"/>
      <c r="G56" s="939" t="n">
        <v>-3037718</v>
      </c>
      <c r="H56" s="939" t="n">
        <v>-3631696</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Other expenses</t>
        </is>
      </c>
      <c r="C57" s="939" t="n"/>
      <c r="D57" s="939" t="n"/>
      <c r="E57" s="939" t="n"/>
      <c r="F57" s="939" t="n"/>
      <c r="G57" s="939" t="n">
        <v>-12424154</v>
      </c>
      <c r="H57" s="939" t="n">
        <v>-13893012</v>
      </c>
      <c r="I57" s="1017" t="n"/>
      <c r="N57" s="293">
        <f>B57</f>
        <v/>
      </c>
      <c r="O57" s="192" t="inlineStr"/>
      <c r="P57" s="192" t="inlineStr"/>
      <c r="Q57" s="192" t="inlineStr"/>
      <c r="R57" s="192" t="inlineStr"/>
      <c r="S57" s="192">
        <f>G57*BS!$B$9</f>
        <v/>
      </c>
      <c r="T57" s="192">
        <f>H57*BS!$B$9</f>
        <v/>
      </c>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t="n">
        <v>0</v>
      </c>
      <c r="H94" s="954" t="n">
        <v>0</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Interest income</t>
        </is>
      </c>
      <c r="C98" s="939" t="n"/>
      <c r="D98" s="939" t="n"/>
      <c r="E98" s="939" t="n"/>
      <c r="F98" s="939" t="n"/>
      <c r="G98" s="939" t="n">
        <v>100304</v>
      </c>
      <c r="H98" s="939" t="n">
        <v>13977</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Others</t>
        </is>
      </c>
      <c r="C111" s="939" t="n"/>
      <c r="D111" s="939" t="n"/>
      <c r="E111" s="939" t="n"/>
      <c r="F111" s="939" t="n"/>
      <c r="G111" s="939" t="n">
        <v>-59115</v>
      </c>
      <c r="H111" s="939" t="n">
        <v>79761</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inlineStr">
        <is>
          <t xml:space="preserve">  Interest expense</t>
        </is>
      </c>
      <c r="C112" s="939" t="n"/>
      <c r="D112" s="939" t="n"/>
      <c r="E112" s="939" t="n"/>
      <c r="F112" s="939" t="n"/>
      <c r="G112" s="939" t="n">
        <v>0</v>
      </c>
      <c r="H112" s="939" t="n">
        <v>29943</v>
      </c>
      <c r="I112" s="1017" t="n"/>
      <c r="L112" s="279" t="n"/>
      <c r="M112" s="279" t="n"/>
      <c r="N112" s="293">
        <f>B112</f>
        <v/>
      </c>
      <c r="O112" s="192" t="inlineStr"/>
      <c r="P112" s="192" t="inlineStr"/>
      <c r="Q112" s="192" t="inlineStr"/>
      <c r="R112" s="192" t="inlineStr"/>
      <c r="S112" s="192">
        <f>G112*BS!$B$9</f>
        <v/>
      </c>
      <c r="T112" s="192">
        <f>H112*BS!$B$9</f>
        <v/>
      </c>
      <c r="U112" s="1016">
        <f>I112</f>
        <v/>
      </c>
    </row>
    <row r="113" customFormat="1" s="118">
      <c r="B113" s="102" t="inlineStr">
        <is>
          <t xml:space="preserve">  Interest on lease liabilities (Note 15)</t>
        </is>
      </c>
      <c r="C113" s="939" t="n"/>
      <c r="D113" s="939" t="n"/>
      <c r="E113" s="939" t="n"/>
      <c r="F113" s="939" t="n"/>
      <c r="G113" s="939" t="n">
        <v>309961</v>
      </c>
      <c r="H113" s="939" t="n">
        <v>408657</v>
      </c>
      <c r="I113" s="1017" t="n"/>
      <c r="L113" s="279" t="n"/>
      <c r="M113" s="279" t="n"/>
      <c r="N113" s="293">
        <f>B113</f>
        <v/>
      </c>
      <c r="O113" s="192" t="inlineStr"/>
      <c r="P113" s="192" t="inlineStr"/>
      <c r="Q113" s="192" t="inlineStr"/>
      <c r="R113" s="192" t="inlineStr"/>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Others</t>
        </is>
      </c>
      <c r="C124" s="952" t="n"/>
      <c r="D124" s="952" t="n"/>
      <c r="E124" s="952" t="n"/>
      <c r="F124" s="952" t="n"/>
      <c r="G124" s="952" t="n">
        <v>-59115</v>
      </c>
      <c r="H124" s="952" t="n">
        <v>79761</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Current income tax charge: Current income tax charge</t>
        </is>
      </c>
      <c r="G138" t="n">
        <v>1300838</v>
      </c>
      <c r="H138" t="n">
        <v>2121041</v>
      </c>
      <c r="N138">
        <f>B138</f>
        <v/>
      </c>
      <c r="O138" t="inlineStr"/>
      <c r="P138" t="inlineStr"/>
      <c r="Q138" t="inlineStr"/>
      <c r="R138" t="inlineStr"/>
      <c r="S138">
        <f>G138*BS!$B$9</f>
        <v/>
      </c>
      <c r="T138">
        <f>H138*BS!$B$9</f>
        <v/>
      </c>
    </row>
    <row r="139" customFormat="1" s="118">
      <c r="B139" t="inlineStr">
        <is>
          <t xml:space="preserve"> Current income tax charge: Prior year (over)/under provision</t>
        </is>
      </c>
      <c r="G139" t="n">
        <v>334577</v>
      </c>
      <c r="H139" t="n">
        <v>-211296</v>
      </c>
      <c r="N139">
        <f>B139</f>
        <v/>
      </c>
      <c r="O139" t="inlineStr"/>
      <c r="P139" t="inlineStr"/>
      <c r="Q139" t="inlineStr"/>
      <c r="R139" t="inlineStr"/>
      <c r="S139">
        <f>G139*BS!$B$9</f>
        <v/>
      </c>
      <c r="T139">
        <f>H139*BS!$B$9</f>
        <v/>
      </c>
    </row>
    <row r="140" customFormat="1" s="118">
      <c r="B140" t="inlineStr">
        <is>
          <t xml:space="preserve"> Income tax expense reported in the statement of profit or loss and other comprehensive income</t>
        </is>
      </c>
      <c r="G140" t="n">
        <v>649317</v>
      </c>
      <c r="H140" t="n">
        <v>1101271</v>
      </c>
      <c r="N140">
        <f>B140</f>
        <v/>
      </c>
      <c r="O140" t="inlineStr"/>
      <c r="P140" t="inlineStr"/>
      <c r="Q140" t="inlineStr"/>
      <c r="R140" t="inlineStr"/>
      <c r="S140">
        <f>G140*BS!$B$9</f>
        <v/>
      </c>
      <c r="T140">
        <f>H140*BS!$B$9</f>
        <v/>
      </c>
    </row>
    <row r="141" customFormat="1" s="118">
      <c r="B141" t="inlineStr">
        <is>
          <t xml:space="preserve">  Accounting profit before income tax</t>
        </is>
      </c>
      <c r="G141" t="n">
        <v>1236359</v>
      </c>
      <c r="H141" t="n">
        <v>4066588</v>
      </c>
      <c r="N141">
        <f>B141</f>
        <v/>
      </c>
      <c r="O141" t="inlineStr"/>
      <c r="P141" t="inlineStr"/>
      <c r="Q141" t="inlineStr"/>
      <c r="R141" t="inlineStr"/>
      <c r="S141">
        <f>G141*BS!$B$9</f>
        <v/>
      </c>
      <c r="T141">
        <f>H141*BS!$B$9</f>
        <v/>
      </c>
    </row>
    <row r="142" customFormat="1" s="118">
      <c r="B142" t="inlineStr">
        <is>
          <t xml:space="preserve">  Aggregate income tax expenses</t>
        </is>
      </c>
      <c r="G142" t="n">
        <v>649317</v>
      </c>
      <c r="H142" t="n">
        <v>1101271</v>
      </c>
      <c r="N142">
        <f>B142</f>
        <v/>
      </c>
      <c r="O142" t="inlineStr"/>
      <c r="P142" t="inlineStr"/>
      <c r="Q142" t="inlineStr"/>
      <c r="R142" t="inlineStr"/>
      <c r="S142">
        <f>G142*BS!$B$9</f>
        <v/>
      </c>
      <c r="T142">
        <f>H142*BS!$B$9</f>
        <v/>
      </c>
    </row>
    <row r="143" customFormat="1" s="118">
      <c r="B143" s="102" t="n"/>
      <c r="D143" s="939" t="n"/>
      <c r="E143" s="939" t="n"/>
      <c r="F143" s="939" t="n"/>
      <c r="G143" s="939" t="n"/>
      <c r="H143" s="939" t="n"/>
      <c r="I143" s="1017" t="n"/>
      <c r="L143" s="279" t="n"/>
      <c r="M143" s="279" t="n"/>
      <c r="N143" s="290" t="inlineStr"/>
      <c r="O143" s="204" t="inlineStr"/>
      <c r="P143" s="204" t="inlineStr"/>
      <c r="Q143" s="204" t="inlineStr"/>
      <c r="R143" s="204" t="inlineStr"/>
      <c r="S143" s="204" t="inlineStr"/>
      <c r="T143" s="204" t="inlineStr"/>
      <c r="U143" s="1016" t="n"/>
    </row>
    <row r="144" customFormat="1" s="118">
      <c r="B144" s="102" t="n"/>
      <c r="C144" s="939" t="n"/>
      <c r="D144" s="939" t="n"/>
      <c r="E144" s="939" t="n"/>
      <c r="F144" s="939" t="n"/>
      <c r="G144" s="939" t="n"/>
      <c r="H144" s="939" t="n"/>
      <c r="I144" s="1017" t="n"/>
      <c r="L144" s="279" t="n"/>
      <c r="M144" s="279" t="n"/>
      <c r="N144" s="290" t="inlineStr"/>
      <c r="O144" s="204" t="inlineStr"/>
      <c r="P144" s="204" t="inlineStr"/>
      <c r="Q144" s="204" t="inlineStr"/>
      <c r="R144" s="204" t="inlineStr"/>
      <c r="S144" s="204" t="inlineStr"/>
      <c r="T144" s="204" t="inlineStr"/>
      <c r="U144" s="1016" t="n"/>
    </row>
    <row r="145" customFormat="1" s="118">
      <c r="A145" s="118" t="inlineStr">
        <is>
          <t>K22</t>
        </is>
      </c>
      <c r="B145" s="298" t="inlineStr">
        <is>
          <t>Minority Interest (-)</t>
        </is>
      </c>
      <c r="C145" s="158" t="n"/>
      <c r="D145" s="954" t="n"/>
      <c r="E145" s="954" t="n"/>
      <c r="F145" s="954" t="n"/>
      <c r="G145" s="954" t="n"/>
      <c r="H145" s="954" t="n"/>
      <c r="I145" s="1017" t="n"/>
      <c r="L145" s="279" t="n"/>
      <c r="M145" s="279" t="n"/>
      <c r="N145" s="290">
        <f>B145</f>
        <v/>
      </c>
      <c r="O145" s="204" t="inlineStr"/>
      <c r="P145" s="204" t="inlineStr"/>
      <c r="Q145" s="204" t="inlineStr"/>
      <c r="R145" s="204" t="inlineStr"/>
      <c r="S145" s="204" t="inlineStr"/>
      <c r="T145" s="204" t="inlineStr"/>
      <c r="U145" s="1016">
        <f>I140</f>
        <v/>
      </c>
    </row>
    <row r="146" customFormat="1" s="118">
      <c r="B146" s="102" t="n"/>
      <c r="C146" s="939" t="n"/>
      <c r="D146" s="939" t="n"/>
      <c r="E146" s="939" t="n"/>
      <c r="F146" s="939" t="n"/>
      <c r="G146" s="939" t="n"/>
      <c r="H146" s="939" t="n"/>
      <c r="I146" s="1017" t="n"/>
      <c r="L146" s="279" t="n"/>
      <c r="M146" s="279" t="n"/>
      <c r="N146" s="293" t="inlineStr"/>
      <c r="O146" s="192" t="inlineStr"/>
      <c r="P146" s="192" t="inlineStr"/>
      <c r="Q146" s="192" t="inlineStr"/>
      <c r="R146" s="192" t="inlineStr"/>
      <c r="S146" s="192" t="inlineStr"/>
      <c r="T146" s="192" t="inlineStr"/>
      <c r="U146" s="1016">
        <f>I141</f>
        <v/>
      </c>
    </row>
    <row r="147" customFormat="1" s="118">
      <c r="B147" s="102" t="n"/>
      <c r="I147" s="1017" t="n"/>
      <c r="L147" s="279" t="n"/>
      <c r="M147" s="279" t="n"/>
      <c r="N147" s="293" t="inlineStr"/>
      <c r="O147" s="192" t="inlineStr"/>
      <c r="P147" s="192" t="inlineStr"/>
      <c r="Q147" s="192" t="inlineStr"/>
      <c r="R147" s="192" t="inlineStr"/>
      <c r="S147" s="192" t="inlineStr"/>
      <c r="T147" s="192" t="inlineStr"/>
      <c r="U147" s="1016">
        <f>I142</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I143</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I144</f>
        <v/>
      </c>
    </row>
    <row r="150" customFormat="1" s="118">
      <c r="A150" s="118" t="inlineStr">
        <is>
          <t>K23</t>
        </is>
      </c>
      <c r="B150" s="96" t="inlineStr">
        <is>
          <t xml:space="preserve">Total </t>
        </is>
      </c>
      <c r="C150" s="158">
        <f>SUM(INDIRECT(ADDRESS(MATCH("K22",$A:$A,0)+1,COLUMN(C$12),4)&amp;":"&amp;ADDRESS(MATCH("K23",$A:$A,0)-1,COLUMN(C$12),4)))</f>
        <v/>
      </c>
      <c r="D150" s="158">
        <f>SUM(INDIRECT(ADDRESS(MATCH("K22",$A:$A,0)+1,COLUMN(D$12),4)&amp;":"&amp;ADDRESS(MATCH("K23",$A:$A,0)-1,COLUMN(D$12),4)))</f>
        <v/>
      </c>
      <c r="E150" s="158">
        <f>SUM(INDIRECT(ADDRESS(MATCH("K22",$A:$A,0)+1,COLUMN(E$12),4)&amp;":"&amp;ADDRESS(MATCH("K23",$A:$A,0)-1,COLUMN(E$12),4)))</f>
        <v/>
      </c>
      <c r="F150" s="158">
        <f>SUM(INDIRECT(ADDRESS(MATCH("K22",$A:$A,0)+1,COLUMN(F$12),4)&amp;":"&amp;ADDRESS(MATCH("K23",$A:$A,0)-1,COLUMN(F$12),4)))</f>
        <v/>
      </c>
      <c r="G150" s="158" t="n">
        <v>0</v>
      </c>
      <c r="H150" s="158" t="n">
        <v>0</v>
      </c>
      <c r="I150" s="1017" t="n"/>
      <c r="L150" s="279" t="n"/>
      <c r="M150" s="279" t="n"/>
      <c r="N150" s="290">
        <f>B150</f>
        <v/>
      </c>
      <c r="O150" s="204">
        <f>C150*BS!$B$9</f>
        <v/>
      </c>
      <c r="P150" s="204">
        <f>D150*BS!$B$9</f>
        <v/>
      </c>
      <c r="Q150" s="204">
        <f>E150*BS!$B$9</f>
        <v/>
      </c>
      <c r="R150" s="204">
        <f>F150*BS!$B$9</f>
        <v/>
      </c>
      <c r="S150" s="204">
        <f>G150*BS!$B$9</f>
        <v/>
      </c>
      <c r="T150" s="204">
        <f>H150*BS!$B$9</f>
        <v/>
      </c>
      <c r="U150" s="1016">
        <f>I145</f>
        <v/>
      </c>
    </row>
    <row r="151" customFormat="1" s="118">
      <c r="B151" s="303" t="n"/>
      <c r="C151" s="279" t="n"/>
      <c r="D151" s="938" t="n"/>
      <c r="E151" s="938" t="n"/>
      <c r="F151" s="938" t="n"/>
      <c r="G151" s="938" t="n"/>
      <c r="H151" s="938" t="n"/>
      <c r="I151" s="1017" t="n"/>
      <c r="L151" s="279" t="n"/>
      <c r="M151" s="279" t="n"/>
      <c r="N151" s="296" t="inlineStr"/>
      <c r="O151" s="192" t="inlineStr"/>
      <c r="P151" s="192" t="inlineStr"/>
      <c r="Q151" s="192" t="inlineStr"/>
      <c r="R151" s="192" t="inlineStr"/>
      <c r="S151" s="192" t="inlineStr"/>
      <c r="T151" s="192" t="inlineStr"/>
      <c r="U151" s="1016">
        <f>I146</f>
        <v/>
      </c>
    </row>
    <row r="152" customFormat="1" s="118">
      <c r="A152" s="118" t="inlineStr">
        <is>
          <t>K24</t>
        </is>
      </c>
      <c r="B152" s="298" t="inlineStr">
        <is>
          <t xml:space="preserve">Extraordinary Gain/Loss </t>
        </is>
      </c>
      <c r="C152" s="158" t="n"/>
      <c r="D152" s="954" t="n"/>
      <c r="E152" s="954" t="n"/>
      <c r="F152" s="954" t="n"/>
      <c r="G152" s="954" t="n"/>
      <c r="H152" s="954" t="n"/>
      <c r="I152" s="1017" t="n"/>
      <c r="L152" s="279" t="n"/>
      <c r="M152" s="279" t="n"/>
      <c r="N152" s="290">
        <f>B152</f>
        <v/>
      </c>
      <c r="O152" s="204" t="inlineStr"/>
      <c r="P152" s="204" t="inlineStr"/>
      <c r="Q152" s="204" t="inlineStr"/>
      <c r="R152" s="204" t="inlineStr"/>
      <c r="S152" s="204" t="inlineStr"/>
      <c r="T152" s="204" t="inlineStr"/>
      <c r="U152" s="1016">
        <f>I147</f>
        <v/>
      </c>
    </row>
    <row r="153" customFormat="1" s="118">
      <c r="B153" s="102" t="n"/>
      <c r="I153" s="1017" t="n"/>
      <c r="L153" s="279" t="n"/>
      <c r="M153" s="279" t="n"/>
      <c r="N153" s="293" t="inlineStr"/>
      <c r="O153" s="192" t="inlineStr"/>
      <c r="P153" s="192" t="inlineStr"/>
      <c r="Q153" s="192" t="inlineStr"/>
      <c r="R153" s="192" t="inlineStr"/>
      <c r="S153" s="192" t="inlineStr"/>
      <c r="T153" s="192" t="inlineStr"/>
      <c r="U153" s="1016">
        <f>I148</f>
        <v/>
      </c>
    </row>
    <row r="154" customFormat="1" s="118">
      <c r="B154" s="303" t="n"/>
      <c r="I154" s="1017" t="n"/>
      <c r="L154" s="279" t="n"/>
      <c r="M154" s="279" t="n"/>
      <c r="N154" s="293" t="inlineStr"/>
      <c r="O154" s="192" t="inlineStr"/>
      <c r="P154" s="192" t="inlineStr"/>
      <c r="Q154" s="192" t="inlineStr"/>
      <c r="R154" s="192" t="inlineStr"/>
      <c r="S154" s="192" t="inlineStr"/>
      <c r="T154" s="192" t="inlineStr"/>
      <c r="U154" s="1016">
        <f>I149</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I150</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I151</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I152</f>
        <v/>
      </c>
    </row>
    <row r="158" customFormat="1" s="118">
      <c r="B158" s="102" t="n"/>
      <c r="C158" s="939" t="n"/>
      <c r="D158" s="939" t="n"/>
      <c r="E158" s="939" t="n"/>
      <c r="F158" s="939" t="n"/>
      <c r="G158" s="939" t="n"/>
      <c r="H158" s="939" t="n"/>
      <c r="I158" s="1017" t="n"/>
      <c r="L158" s="279" t="n"/>
      <c r="M158" s="279" t="n"/>
      <c r="N158" s="293" t="inlineStr"/>
      <c r="O158" s="192" t="inlineStr"/>
      <c r="P158" s="192" t="inlineStr"/>
      <c r="Q158" s="192" t="inlineStr"/>
      <c r="R158" s="192" t="inlineStr"/>
      <c r="S158" s="192" t="inlineStr"/>
      <c r="T158" s="192" t="inlineStr"/>
      <c r="U158" s="1016">
        <f>I153</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I154</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I155</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I156</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I157</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I158</f>
        <v/>
      </c>
    </row>
    <row r="164" customFormat="1" s="118">
      <c r="A164" s="118" t="inlineStr">
        <is>
          <t>K25</t>
        </is>
      </c>
      <c r="B164" s="96" t="inlineStr">
        <is>
          <t xml:space="preserve">Total </t>
        </is>
      </c>
      <c r="C164" s="158">
        <f>SUM(INDIRECT(ADDRESS(MATCH("K24",$A:$A,0)+1,COLUMN(C$12),4)&amp;":"&amp;ADDRESS(MATCH("K25",$A:$A,0)-1,COLUMN(C$12),4)))</f>
        <v/>
      </c>
      <c r="D164" s="158">
        <f>SUM(INDIRECT(ADDRESS(MATCH("K24",$A:$A,0)+1,COLUMN(D$12),4)&amp;":"&amp;ADDRESS(MATCH("K25",$A:$A,0)-1,COLUMN(D$12),4)))</f>
        <v/>
      </c>
      <c r="E164" s="158">
        <f>SUM(INDIRECT(ADDRESS(MATCH("K24",$A:$A,0)+1,COLUMN(E$12),4)&amp;":"&amp;ADDRESS(MATCH("K25",$A:$A,0)-1,COLUMN(E$12),4)))</f>
        <v/>
      </c>
      <c r="F164" s="158">
        <f>SUM(INDIRECT(ADDRESS(MATCH("K24",$A:$A,0)+1,COLUMN(F$12),4)&amp;":"&amp;ADDRESS(MATCH("K25",$A:$A,0)-1,COLUMN(F$12),4)))</f>
        <v/>
      </c>
      <c r="G164" s="158" t="n">
        <v>0</v>
      </c>
      <c r="H164" s="158" t="n">
        <v>0</v>
      </c>
      <c r="I164" s="1017" t="n"/>
      <c r="L164" s="279" t="n"/>
      <c r="M164" s="279" t="n"/>
      <c r="N164" s="290">
        <f>B164</f>
        <v/>
      </c>
      <c r="O164" s="204">
        <f>C164*BS!$B$9</f>
        <v/>
      </c>
      <c r="P164" s="204">
        <f>D164*BS!$B$9</f>
        <v/>
      </c>
      <c r="Q164" s="204">
        <f>E164*BS!$B$9</f>
        <v/>
      </c>
      <c r="R164" s="204">
        <f>F164*BS!$B$9</f>
        <v/>
      </c>
      <c r="S164" s="204">
        <f>G164*BS!$B$9</f>
        <v/>
      </c>
      <c r="T164" s="204">
        <f>H164*BS!$B$9</f>
        <v/>
      </c>
      <c r="U164" s="1016">
        <f>I159</f>
        <v/>
      </c>
    </row>
    <row r="165" customFormat="1" s="118">
      <c r="B165" s="303" t="n"/>
      <c r="D165" s="939" t="n"/>
      <c r="E165" s="939" t="n"/>
      <c r="F165" s="939" t="n"/>
      <c r="G165" s="939" t="n"/>
      <c r="H165" s="939" t="n"/>
      <c r="I165" s="934" t="n"/>
      <c r="N165" s="296" t="inlineStr"/>
      <c r="O165" s="192" t="inlineStr"/>
      <c r="P165" s="192" t="inlineStr"/>
      <c r="Q165" s="192" t="inlineStr"/>
      <c r="R165" s="192" t="inlineStr"/>
      <c r="S165" s="192" t="inlineStr"/>
      <c r="T165" s="192" t="inlineStr"/>
      <c r="U165" s="1016" t="n"/>
    </row>
    <row r="166" customFormat="1" s="118">
      <c r="A166" s="118" t="inlineStr">
        <is>
          <t>K26</t>
        </is>
      </c>
      <c r="B166" s="298" t="inlineStr">
        <is>
          <t xml:space="preserve">Others </t>
        </is>
      </c>
      <c r="C166" s="97" t="n"/>
      <c r="D166" s="964" t="n"/>
      <c r="E166" s="964" t="n"/>
      <c r="F166" s="964" t="n"/>
      <c r="G166" s="964" t="n"/>
      <c r="H166" s="964" t="n"/>
      <c r="I166" s="1017" t="n"/>
      <c r="N166" s="290">
        <f>B166</f>
        <v/>
      </c>
      <c r="O166" s="204" t="inlineStr"/>
      <c r="P166" s="204" t="inlineStr"/>
      <c r="Q166" s="204" t="inlineStr"/>
      <c r="R166" s="204" t="inlineStr"/>
      <c r="S166" s="204" t="inlineStr"/>
      <c r="T166" s="204" t="inlineStr"/>
      <c r="U166" s="1016" t="n"/>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I162</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I163</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I164</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I165</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I166</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I167</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I168</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I169</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I170</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I171</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I172</f>
        <v/>
      </c>
    </row>
    <row r="178">
      <c r="A178" s="118" t="inlineStr">
        <is>
          <t>K27</t>
        </is>
      </c>
      <c r="B178" s="96" t="inlineStr">
        <is>
          <t xml:space="preserve">Total </t>
        </is>
      </c>
      <c r="C178" s="942">
        <f>SUM(INDIRECT(ADDRESS(MATCH("K26",$A:$A,0)+1,COLUMN(C$12),4)&amp;":"&amp;ADDRESS(MATCH("K27",$A:$A,0)-1,COLUMN(C$12),4)))</f>
        <v/>
      </c>
      <c r="D178" s="942">
        <f>SUM(INDIRECT(ADDRESS(MATCH("K26",$A:$A,0)+1,COLUMN(D$12),4)&amp;":"&amp;ADDRESS(MATCH("K27",$A:$A,0)-1,COLUMN(D$12),4)))</f>
        <v/>
      </c>
      <c r="E178" s="942">
        <f>SUM(INDIRECT(ADDRESS(MATCH("K26",$A:$A,0)+1,COLUMN(E$12),4)&amp;":"&amp;ADDRESS(MATCH("K27",$A:$A,0)-1,COLUMN(E$12),4)))</f>
        <v/>
      </c>
      <c r="F178" s="942">
        <f>SUM(INDIRECT(ADDRESS(MATCH("K26",$A:$A,0)+1,COLUMN(F$12),4)&amp;":"&amp;ADDRESS(MATCH("K27",$A:$A,0)-1,COLUMN(F$12),4)))</f>
        <v/>
      </c>
      <c r="G178" s="942" t="n">
        <v>0</v>
      </c>
      <c r="H178" s="942" t="n">
        <v>0</v>
      </c>
      <c r="I178" s="1017" t="n"/>
      <c r="N178" s="290">
        <f>B178</f>
        <v/>
      </c>
      <c r="O178" s="204">
        <f>C178*BS!$B$9</f>
        <v/>
      </c>
      <c r="P178" s="204">
        <f>D178*BS!$B$9</f>
        <v/>
      </c>
      <c r="Q178" s="204">
        <f>E178*BS!$B$9</f>
        <v/>
      </c>
      <c r="R178" s="204">
        <f>F178*BS!$B$9</f>
        <v/>
      </c>
      <c r="S178" s="204">
        <f>G178*BS!$B$9</f>
        <v/>
      </c>
      <c r="T178" s="204">
        <f>H178*BS!$B$9</f>
        <v/>
      </c>
      <c r="U178" s="1021" t="n"/>
    </row>
    <row r="179">
      <c r="B179" s="306" t="n"/>
      <c r="C179" s="307" t="n"/>
      <c r="D179" s="307" t="n"/>
      <c r="E179" s="307" t="n"/>
      <c r="F179" s="307" t="n"/>
      <c r="G179" s="307" t="n"/>
      <c r="H179" s="307" t="n"/>
      <c r="I179" s="1022" t="n"/>
      <c r="N179" s="309" t="inlineStr"/>
      <c r="O179" s="310" t="inlineStr"/>
      <c r="P179" s="310" t="inlineStr"/>
      <c r="Q179" s="310" t="inlineStr"/>
      <c r="R179" s="310" t="inlineStr"/>
      <c r="S179" s="310" t="inlineStr"/>
      <c r="T179" s="310" t="inlineStr"/>
      <c r="U179" s="311" t="n"/>
    </row>
    <row r="180">
      <c r="N180" t="inlineStr"/>
      <c r="O180" t="inlineStr"/>
      <c r="P180" t="inlineStr"/>
      <c r="Q180" t="inlineStr"/>
      <c r="R180" t="inlineStr"/>
      <c r="S180" t="inlineStr"/>
      <c r="T180" t="inlineStr"/>
    </row>
    <row r="181">
      <c r="B181" s="312" t="n"/>
      <c r="D181" s="1023" t="n"/>
      <c r="N181" s="314" t="inlineStr"/>
      <c r="O181" t="inlineStr"/>
      <c r="P181" s="1024" t="inlineStr"/>
      <c r="Q181" t="inlineStr"/>
      <c r="R181" t="inlineStr"/>
      <c r="S181" t="inlineStr"/>
      <c r="T181" t="inlineStr"/>
    </row>
    <row r="182">
      <c r="D182" s="1023" t="n"/>
      <c r="N182" t="inlineStr"/>
      <c r="O182" t="inlineStr"/>
      <c r="P182" s="1024"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G187" s="1025" t="n"/>
      <c r="H187" s="1025" t="n"/>
      <c r="N187" t="inlineStr"/>
      <c r="O187" t="inlineStr"/>
      <c r="P187" t="inlineStr"/>
      <c r="Q187" t="inlineStr"/>
      <c r="R187" t="inlineStr"/>
      <c r="S187" s="1026" t="inlineStr"/>
      <c r="T187" s="1026" t="inlineStr"/>
    </row>
    <row r="188">
      <c r="B188" s="312" t="n"/>
      <c r="N188" s="314"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B190" s="312" t="n"/>
      <c r="N190" s="314" t="inlineStr"/>
      <c r="O190" t="inlineStr"/>
      <c r="P190" t="inlineStr"/>
      <c r="Q190" t="inlineStr"/>
      <c r="R190" t="inlineStr"/>
      <c r="S190" t="inlineStr"/>
      <c r="T190"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12965875</v>
      </c>
      <c r="G12" s="1029" t="n">
        <v>5530549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-999699</v>
      </c>
      <c r="G13" s="1028" t="n">
        <v>-1495467</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909</v>
      </c>
      <c r="G16" s="1028" t="n">
        <v>68297</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-998790</v>
      </c>
      <c r="G18" s="1029" t="n">
        <v>-1427170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-2500000</v>
      </c>
      <c r="G20" s="1028" t="n">
        <v>-4000000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-2040602</v>
      </c>
      <c r="G23" s="1028" t="n">
        <v>-2620898</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-4540602</v>
      </c>
      <c r="G25" s="1029" t="n">
        <v>-6620898</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