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Total Cash at bank, in hand &amp; cash</t>
        </is>
      </c>
      <c r="C15" s="103" t="n"/>
      <c r="D15" s="103" t="n"/>
      <c r="E15" s="103" t="n"/>
      <c r="F15" s="103" t="n"/>
      <c r="G15" s="103" t="n">
        <v>0</v>
      </c>
      <c r="H15" s="103" t="n">
        <v>88038915</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t>
        </is>
      </c>
      <c r="C29" s="103" t="n"/>
      <c r="D29" s="103" t="n"/>
      <c r="E29" s="103" t="n"/>
      <c r="F29" s="103" t="n"/>
      <c r="G29" s="103" t="n">
        <v>635872</v>
      </c>
      <c r="H29" s="103" t="n">
        <v>49231678</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Other</t>
        </is>
      </c>
      <c r="C30" s="103" t="n"/>
      <c r="D30" s="103" t="n"/>
      <c r="E30" s="103" t="n"/>
      <c r="F30" s="103" t="n"/>
      <c r="G30" s="103" t="n">
        <v>5981855</v>
      </c>
      <c r="H30" s="103" t="n">
        <v>0</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Current Goods and sen rvices tax &amp; Withholding tax</t>
        </is>
      </c>
      <c r="C31" s="103" t="n"/>
      <c r="D31" s="103" t="n"/>
      <c r="E31" s="103" t="n"/>
      <c r="F31" s="103" t="n"/>
      <c r="G31" s="103" t="n">
        <v>0</v>
      </c>
      <c r="H31" s="103" t="n">
        <v>2991031</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xml:space="preserve"> Current Prepayments</t>
        </is>
      </c>
      <c r="C32" s="103" t="n"/>
      <c r="D32" s="103" t="n"/>
      <c r="E32" s="103" t="n"/>
      <c r="F32" s="103" t="n"/>
      <c r="G32" s="103" t="n">
        <v>924953</v>
      </c>
      <c r="H32" s="103" t="n">
        <v>640566</v>
      </c>
      <c r="I32" s="104" t="n"/>
      <c r="N32" s="105">
        <f>B32</f>
        <v/>
      </c>
      <c r="O32" s="109" t="inlineStr"/>
      <c r="P32" s="109" t="inlineStr"/>
      <c r="Q32" s="106" t="inlineStr"/>
      <c r="R32" s="106" t="inlineStr"/>
      <c r="S32" s="106">
        <f>G32*BS!$B$9</f>
        <v/>
      </c>
      <c r="T32" s="106">
        <f>H32*BS!$B$9</f>
        <v/>
      </c>
      <c r="U32" s="121">
        <f>I32</f>
        <v/>
      </c>
    </row>
    <row r="33" customFormat="1" s="79">
      <c r="A33" s="618" t="n"/>
      <c r="B33" s="102" t="inlineStr">
        <is>
          <t xml:space="preserve"> Current Carrying amount of current trade and other</t>
        </is>
      </c>
      <c r="C33" s="103" t="n"/>
      <c r="D33" s="103" t="n"/>
      <c r="E33" s="103" t="n"/>
      <c r="F33" s="103" t="n"/>
      <c r="G33" s="103" t="n">
        <v>7542680</v>
      </c>
      <c r="H33" s="103" t="n">
        <v>66315512</v>
      </c>
      <c r="I33" s="104" t="n"/>
      <c r="N33" s="105">
        <f>B33</f>
        <v/>
      </c>
      <c r="O33" s="109" t="inlineStr"/>
      <c r="P33" s="109" t="inlineStr"/>
      <c r="Q33" s="106" t="inlineStr"/>
      <c r="R33" s="106" t="inlineStr"/>
      <c r="S33" s="106">
        <f>G33*BS!$B$9</f>
        <v/>
      </c>
      <c r="T33" s="106">
        <f>H33*BS!$B$9</f>
        <v/>
      </c>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729029083</v>
      </c>
      <c r="H53" s="112" t="n">
        <v>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632681</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7542680</v>
      </c>
      <c r="H81" s="940" t="n">
        <v>66948193</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3171854</v>
      </c>
      <c r="H97" s="944" t="n">
        <v>2336589</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3171854</v>
      </c>
      <c r="H111" s="944" t="n">
        <v>2336589</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8626943</v>
      </c>
      <c r="H126" s="940" t="n">
        <v>6883513</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2398673</v>
      </c>
      <c r="H144" s="940" t="n">
        <v>2826783</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1224776130</v>
      </c>
      <c r="H158" s="940" t="n">
        <v>1187301280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2398673</v>
      </c>
      <c r="H176" s="960" t="n">
        <v>2826783</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CONSOLIDATED $ Non-current Property leases</t>
        </is>
      </c>
      <c r="C16" s="939" t="n"/>
      <c r="D16" s="939" t="n"/>
      <c r="E16" s="939" t="n"/>
      <c r="F16" s="939" t="n"/>
      <c r="G16" s="939" t="n">
        <v>6384444</v>
      </c>
      <c r="H16" s="939" t="n">
        <v>4442760</v>
      </c>
      <c r="I16" s="928" t="n"/>
      <c r="J16" s="180" t="n"/>
      <c r="N16" s="969">
        <f>B16</f>
        <v/>
      </c>
      <c r="O16" s="192" t="inlineStr"/>
      <c r="P16" s="192" t="inlineStr"/>
      <c r="Q16" s="192" t="inlineStr"/>
      <c r="R16" s="192" t="inlineStr"/>
      <c r="S16" s="192">
        <f>G16*BS!$B$9</f>
        <v/>
      </c>
      <c r="T16" s="192">
        <f>H16*BS!$B$9</f>
        <v/>
      </c>
      <c r="U16" s="193">
        <f>I16</f>
        <v/>
      </c>
    </row>
    <row r="17">
      <c r="B17" s="102" t="inlineStr">
        <is>
          <t>CONSOLIDATED $ Non-current Non-propertyleases</t>
        </is>
      </c>
      <c r="C17" s="939" t="n"/>
      <c r="D17" s="939" t="n"/>
      <c r="E17" s="939" t="n"/>
      <c r="F17" s="939" t="n"/>
      <c r="G17" s="939" t="n">
        <v>270621</v>
      </c>
      <c r="H17" s="939" t="n">
        <v>503646</v>
      </c>
      <c r="I17" s="928" t="n"/>
      <c r="J17" s="180" t="n"/>
      <c r="N17" s="969">
        <f>B17</f>
        <v/>
      </c>
      <c r="O17" s="192" t="inlineStr"/>
      <c r="P17" s="192" t="inlineStr"/>
      <c r="Q17" s="192" t="inlineStr"/>
      <c r="R17" s="192" t="inlineStr"/>
      <c r="S17" s="192">
        <f>G17*BS!$B$9</f>
        <v/>
      </c>
      <c r="T17" s="192">
        <f>H17*BS!$B$9</f>
        <v/>
      </c>
      <c r="U17" s="193">
        <f>I17</f>
        <v/>
      </c>
    </row>
    <row r="18">
      <c r="B18" s="102" t="inlineStr">
        <is>
          <t>CONSOLIDATED $ Non-current Carrying amount of non- -current liabilities</t>
        </is>
      </c>
      <c r="C18" s="939" t="n"/>
      <c r="D18" s="939" t="n"/>
      <c r="E18" s="939" t="n"/>
      <c r="F18" s="939" t="n"/>
      <c r="G18" s="939" t="n">
        <v>6655065</v>
      </c>
      <c r="H18" s="939" t="n">
        <v>4946406</v>
      </c>
      <c r="I18" s="928" t="n"/>
      <c r="J18" s="180" t="n"/>
      <c r="N18" s="969">
        <f>B18</f>
        <v/>
      </c>
      <c r="O18" s="192" t="inlineStr"/>
      <c r="P18" s="192" t="inlineStr"/>
      <c r="Q18" s="192" t="inlineStr"/>
      <c r="R18" s="192" t="inlineStr"/>
      <c r="S18" s="192">
        <f>G18*BS!$B$9</f>
        <v/>
      </c>
      <c r="T18" s="192">
        <f>H18*BS!$B$9</f>
        <v/>
      </c>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Current Trade payables</t>
        </is>
      </c>
      <c r="C58" s="939" t="n"/>
      <c r="D58" s="939" t="n"/>
      <c r="E58" s="939" t="n"/>
      <c r="F58" s="939" t="n"/>
      <c r="G58" s="939" t="n">
        <v>5572511</v>
      </c>
      <c r="H58" s="939" t="n">
        <v>4364939</v>
      </c>
      <c r="I58" s="975" t="n"/>
      <c r="J58" s="180" t="n"/>
      <c r="N58" s="976">
        <f>B58</f>
        <v/>
      </c>
      <c r="O58" s="192" t="inlineStr"/>
      <c r="P58" s="192" t="inlineStr"/>
      <c r="Q58" s="192" t="inlineStr"/>
      <c r="R58" s="192" t="inlineStr"/>
      <c r="S58" s="192">
        <f>G58*BS!$B$9</f>
        <v/>
      </c>
      <c r="T58" s="192">
        <f>H58*BS!$B$9</f>
        <v/>
      </c>
      <c r="U58" s="193">
        <f>I58</f>
        <v/>
      </c>
    </row>
    <row r="59">
      <c r="B59" s="102" t="inlineStr">
        <is>
          <t>$ Current Other payables and accruals</t>
        </is>
      </c>
      <c r="C59" s="939" t="n"/>
      <c r="D59" s="939" t="n"/>
      <c r="E59" s="939" t="n"/>
      <c r="F59" s="939" t="n"/>
      <c r="G59" s="939" t="n">
        <v>0</v>
      </c>
      <c r="H59" s="939" t="n">
        <v>40920513</v>
      </c>
      <c r="I59" s="975" t="n"/>
      <c r="J59" s="180" t="n"/>
      <c r="N59" s="976">
        <f>B59</f>
        <v/>
      </c>
      <c r="O59" s="192" t="inlineStr"/>
      <c r="P59" s="192" t="inlineStr"/>
      <c r="Q59" s="192" t="inlineStr"/>
      <c r="R59" s="192" t="inlineStr"/>
      <c r="S59" s="192">
        <f>G59*BS!$B$9</f>
        <v/>
      </c>
      <c r="T59" s="192">
        <f>H59*BS!$B$9</f>
        <v/>
      </c>
      <c r="U59" s="193">
        <f>I59</f>
        <v/>
      </c>
    </row>
    <row r="60">
      <c r="B60" s="102" t="inlineStr">
        <is>
          <t>$ Current Goods and services tax &amp; Withholding tax</t>
        </is>
      </c>
      <c r="C60" s="939" t="n"/>
      <c r="D60" s="939" t="n"/>
      <c r="E60" s="939" t="n"/>
      <c r="F60" s="939" t="n"/>
      <c r="G60" s="939" t="n">
        <v>2510040</v>
      </c>
      <c r="H60" s="939" t="n">
        <v>0</v>
      </c>
      <c r="I60" s="975" t="n"/>
      <c r="J60" s="180" t="n"/>
      <c r="N60" s="976">
        <f>B60</f>
        <v/>
      </c>
      <c r="O60" s="192" t="inlineStr"/>
      <c r="P60" s="192" t="inlineStr"/>
      <c r="Q60" s="192" t="inlineStr"/>
      <c r="R60" s="192" t="inlineStr"/>
      <c r="S60" s="192">
        <f>G60*BS!$B$9</f>
        <v/>
      </c>
      <c r="T60" s="192">
        <f>H60*BS!$B$9</f>
        <v/>
      </c>
      <c r="U60" s="193">
        <f>I60</f>
        <v/>
      </c>
    </row>
    <row r="61">
      <c r="B61" s="102" t="inlineStr">
        <is>
          <t>$ Current Carrying amount of current trade and other payables</t>
        </is>
      </c>
      <c r="C61" s="103" t="n"/>
      <c r="D61" s="103" t="n"/>
      <c r="E61" s="103" t="n"/>
      <c r="F61" s="103" t="n"/>
      <c r="G61" s="103" t="n">
        <v>127218984</v>
      </c>
      <c r="H61" s="103" t="n">
        <v>45285452</v>
      </c>
      <c r="I61" s="975" t="n"/>
      <c r="J61" s="180" t="n"/>
      <c r="N61" s="976">
        <f>B61</f>
        <v/>
      </c>
      <c r="O61" s="192" t="inlineStr"/>
      <c r="P61" s="192" t="inlineStr"/>
      <c r="Q61" s="192" t="inlineStr"/>
      <c r="R61" s="192" t="inlineStr"/>
      <c r="S61" s="192">
        <f>G61*BS!$B$9</f>
        <v/>
      </c>
      <c r="T61" s="192">
        <f>H61*BS!$B$9</f>
        <v/>
      </c>
      <c r="U61" s="193">
        <f>I61</f>
        <v/>
      </c>
    </row>
    <row r="62">
      <c r="B62" s="102" t="inlineStr">
        <is>
          <t>$ Current Total</t>
        </is>
      </c>
      <c r="C62" s="939" t="n"/>
      <c r="D62" s="939" t="n"/>
      <c r="E62" s="939" t="n"/>
      <c r="F62" s="939" t="n"/>
      <c r="G62" s="939" t="n">
        <v>0</v>
      </c>
      <c r="H62" s="939" t="n">
        <v>0</v>
      </c>
      <c r="I62" s="975" t="n"/>
      <c r="J62" s="180" t="n"/>
      <c r="N62" s="976">
        <f>B62</f>
        <v/>
      </c>
      <c r="O62" s="192" t="inlineStr"/>
      <c r="P62" s="192" t="inlineStr"/>
      <c r="Q62" s="192" t="inlineStr"/>
      <c r="R62" s="192" t="inlineStr"/>
      <c r="S62" s="192">
        <f>G62*BS!$B$9</f>
        <v/>
      </c>
      <c r="T62" s="192">
        <f>H62*BS!$B$9</f>
        <v/>
      </c>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0</v>
      </c>
      <c r="H81" s="954" t="n">
        <v>45285452</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Current Trade payables</t>
        </is>
      </c>
      <c r="C88" s="939" t="n"/>
      <c r="D88" s="939" t="n"/>
      <c r="E88" s="939" t="n"/>
      <c r="F88" s="939" t="n"/>
      <c r="G88" s="939" t="n">
        <v>5572511</v>
      </c>
      <c r="H88" s="939" t="n">
        <v>4364939</v>
      </c>
      <c r="I88" s="975" t="n"/>
      <c r="J88" s="180" t="n"/>
      <c r="N88" s="976">
        <f>B88</f>
        <v/>
      </c>
      <c r="O88" s="192" t="inlineStr"/>
      <c r="P88" s="192" t="inlineStr"/>
      <c r="Q88" s="192" t="inlineStr"/>
      <c r="R88" s="192" t="inlineStr"/>
      <c r="S88" s="192">
        <f>G88*BS!$B$9</f>
        <v/>
      </c>
      <c r="T88" s="192">
        <f>H88*BS!$B$9</f>
        <v/>
      </c>
      <c r="U88" s="193">
        <f>I88</f>
        <v/>
      </c>
    </row>
    <row r="89">
      <c r="B89" s="102" t="inlineStr">
        <is>
          <t>$ Current Other payables and accruals</t>
        </is>
      </c>
      <c r="C89" s="939" t="n"/>
      <c r="D89" s="939" t="n"/>
      <c r="E89" s="939" t="n"/>
      <c r="F89" s="939" t="n"/>
      <c r="G89" s="939" t="n">
        <v>0</v>
      </c>
      <c r="H89" s="939" t="n">
        <v>40920513</v>
      </c>
      <c r="I89" s="975" t="n"/>
      <c r="J89" s="180" t="n"/>
      <c r="N89" s="976">
        <f>B89</f>
        <v/>
      </c>
      <c r="O89" s="192" t="inlineStr"/>
      <c r="P89" s="192" t="inlineStr"/>
      <c r="Q89" s="192" t="inlineStr"/>
      <c r="R89" s="192" t="inlineStr"/>
      <c r="S89" s="192">
        <f>G89*BS!$B$9</f>
        <v/>
      </c>
      <c r="T89" s="192">
        <f>H89*BS!$B$9</f>
        <v/>
      </c>
      <c r="U89" s="193">
        <f>I89</f>
        <v/>
      </c>
    </row>
    <row r="90">
      <c r="B90" s="211" t="inlineStr">
        <is>
          <t>$ Current Goods and services tax &amp; Withholding tax</t>
        </is>
      </c>
      <c r="C90" s="939" t="n"/>
      <c r="D90" s="939" t="n"/>
      <c r="E90" s="939" t="n"/>
      <c r="F90" s="939" t="n"/>
      <c r="G90" s="939" t="n">
        <v>2510040</v>
      </c>
      <c r="H90" s="939" t="n">
        <v>0</v>
      </c>
      <c r="I90" s="975" t="n"/>
      <c r="J90" s="180" t="n"/>
      <c r="N90" s="976">
        <f>B90</f>
        <v/>
      </c>
      <c r="O90" s="192" t="inlineStr"/>
      <c r="P90" s="192" t="inlineStr"/>
      <c r="Q90" s="192" t="inlineStr"/>
      <c r="R90" s="192" t="inlineStr"/>
      <c r="S90" s="192">
        <f>G90*BS!$B$9</f>
        <v/>
      </c>
      <c r="T90" s="192">
        <f>H90*BS!$B$9</f>
        <v/>
      </c>
      <c r="U90" s="193">
        <f>I90</f>
        <v/>
      </c>
    </row>
    <row r="91">
      <c r="B91" s="211" t="inlineStr">
        <is>
          <t>$ Current Carrying amount of current trade and other payables</t>
        </is>
      </c>
      <c r="C91" s="103" t="n"/>
      <c r="D91" s="103" t="n"/>
      <c r="E91" s="103" t="n"/>
      <c r="F91" s="103" t="n"/>
      <c r="G91" s="103" t="n">
        <v>127218984</v>
      </c>
      <c r="H91" s="103" t="n">
        <v>45285452</v>
      </c>
      <c r="I91" s="979" t="n"/>
      <c r="J91" s="180" t="n"/>
      <c r="N91" s="976">
        <f>B91</f>
        <v/>
      </c>
      <c r="O91" s="192" t="inlineStr"/>
      <c r="P91" s="192" t="inlineStr"/>
      <c r="Q91" s="192" t="inlineStr"/>
      <c r="R91" s="192" t="inlineStr"/>
      <c r="S91" s="192">
        <f>G91*BS!$B$9</f>
        <v/>
      </c>
      <c r="T91" s="192">
        <f>H91*BS!$B$9</f>
        <v/>
      </c>
      <c r="U91" s="193">
        <f>I91</f>
        <v/>
      </c>
    </row>
    <row r="92">
      <c r="B92" s="211" t="inlineStr">
        <is>
          <t>$ Current Total</t>
        </is>
      </c>
      <c r="C92" s="939" t="n"/>
      <c r="D92" s="939" t="n"/>
      <c r="E92" s="939" t="n"/>
      <c r="F92" s="939" t="n"/>
      <c r="G92" s="939" t="n">
        <v>0</v>
      </c>
      <c r="H92" s="939" t="n">
        <v>0</v>
      </c>
      <c r="I92" s="980" t="n"/>
      <c r="J92" s="180" t="n"/>
      <c r="N92" s="976">
        <f>B92</f>
        <v/>
      </c>
      <c r="O92" s="192" t="inlineStr"/>
      <c r="P92" s="192" t="inlineStr"/>
      <c r="Q92" s="192" t="inlineStr"/>
      <c r="R92" s="192" t="inlineStr"/>
      <c r="S92" s="192">
        <f>G92*BS!$B$9</f>
        <v/>
      </c>
      <c r="T92" s="192">
        <f>H92*BS!$B$9</f>
        <v/>
      </c>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t="inlineStr"/>
      <c r="O129" s="192" t="inlineStr"/>
      <c r="P129" s="192" t="inlineStr"/>
      <c r="Q129" s="192" t="inlineStr"/>
      <c r="R129" s="192" t="inlineStr"/>
      <c r="S129" s="192" t="inlineStr"/>
      <c r="T129" s="192" t="inlineStr"/>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CONSOLIDATED $ Ordinary shares Total</t>
        </is>
      </c>
      <c r="C156" s="103" t="n"/>
      <c r="D156" s="103" t="n"/>
      <c r="E156" s="103" t="n"/>
      <c r="F156" s="103" t="n"/>
      <c r="G156" s="103" t="n">
        <v>0</v>
      </c>
      <c r="H156" s="103" t="n">
        <v>0</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t="inlineStr"/>
      <c r="O167" s="192" t="inlineStr"/>
      <c r="P167" s="192" t="inlineStr"/>
      <c r="Q167" s="192" t="inlineStr"/>
      <c r="R167" s="192" t="inlineStr"/>
      <c r="S167" s="192" t="inlineStr"/>
      <c r="T167" s="192" t="inlineStr"/>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67503164</v>
      </c>
      <c r="H181" s="103" t="n">
        <v>0</v>
      </c>
      <c r="I181" s="998" t="n"/>
      <c r="J181" s="196" t="n"/>
      <c r="K181" s="197" t="n"/>
      <c r="L181" s="197" t="n"/>
      <c r="M181" s="197" t="n"/>
      <c r="N181" s="966" t="inlineStr"/>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0"/>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t="n">
        <v>0</v>
      </c>
      <c r="H26" s="954" t="n">
        <v>0</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-362124200</v>
      </c>
      <c r="H29" s="939" t="n">
        <v>-545365499</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Marketing &amp; Selling expenses</t>
        </is>
      </c>
      <c r="C56" s="939" t="n"/>
      <c r="D56" s="939" t="n"/>
      <c r="E56" s="939" t="n"/>
      <c r="F56" s="939" t="n"/>
      <c r="G56" s="939" t="n">
        <v>-42615383</v>
      </c>
      <c r="H56" s="939" t="n">
        <v>-31723345</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Other expenses</t>
        </is>
      </c>
      <c r="C57" s="939" t="n"/>
      <c r="D57" s="939" t="n"/>
      <c r="E57" s="939" t="n"/>
      <c r="F57" s="939" t="n"/>
      <c r="G57" s="939" t="n">
        <v>-4189833</v>
      </c>
      <c r="H57" s="939" t="n">
        <v>-5035961</v>
      </c>
      <c r="I57" s="1017" t="n"/>
      <c r="N57" s="293">
        <f>B57</f>
        <v/>
      </c>
      <c r="O57" s="192" t="inlineStr"/>
      <c r="P57" s="192" t="inlineStr"/>
      <c r="Q57" s="192" t="inlineStr"/>
      <c r="R57" s="192" t="inlineStr"/>
      <c r="S57" s="192">
        <f>G57*BS!$B$9</f>
        <v/>
      </c>
      <c r="T57" s="192">
        <f>H57*BS!$B$9</f>
        <v/>
      </c>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(a) and other income Interest / receivable</t>
        </is>
      </c>
      <c r="C84" s="991" t="n"/>
      <c r="D84" s="991" t="n"/>
      <c r="E84" s="991" t="n"/>
      <c r="F84" s="991" t="n"/>
      <c r="G84" s="991" t="n">
        <v>322628</v>
      </c>
      <c r="H84" s="991" t="n">
        <v>759231</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inlineStr">
        <is>
          <t xml:space="preserve"> (a) and other income Building construction</t>
        </is>
      </c>
      <c r="C85" s="991" t="n"/>
      <c r="D85" s="991" t="n"/>
      <c r="E85" s="991" t="n"/>
      <c r="F85" s="991" t="n"/>
      <c r="G85" s="991" t="n">
        <v>36108754</v>
      </c>
      <c r="H85" s="991" t="n">
        <v>67311658</v>
      </c>
      <c r="I85" s="1018" t="n"/>
      <c r="L85" s="279" t="n"/>
      <c r="M85" s="279" t="n"/>
      <c r="N85" s="301">
        <f>B85</f>
        <v/>
      </c>
      <c r="O85" s="192" t="inlineStr"/>
      <c r="P85" s="192" t="inlineStr"/>
      <c r="Q85" s="192" t="inlineStr"/>
      <c r="R85" s="192" t="inlineStr"/>
      <c r="S85" s="192">
        <f>G85*BS!$B$9</f>
        <v/>
      </c>
      <c r="T85" s="192">
        <f>H85*BS!$B$9</f>
        <v/>
      </c>
      <c r="U85" s="1016">
        <f>I85</f>
        <v/>
      </c>
    </row>
    <row r="86" customFormat="1" s="118">
      <c r="B86" s="102" t="inlineStr">
        <is>
          <t xml:space="preserve"> (a) and other income Development income</t>
        </is>
      </c>
      <c r="C86" s="991" t="n"/>
      <c r="D86" s="991" t="n"/>
      <c r="E86" s="991" t="n"/>
      <c r="F86" s="991" t="n"/>
      <c r="G86" s="991" t="n">
        <v>369844576</v>
      </c>
      <c r="H86" s="991" t="n">
        <v>0</v>
      </c>
      <c r="I86" s="1018" t="n"/>
      <c r="L86" s="279" t="n"/>
      <c r="M86" s="279" t="n"/>
      <c r="N86" s="301">
        <f>B86</f>
        <v/>
      </c>
      <c r="O86" s="192" t="inlineStr"/>
      <c r="P86" s="192" t="inlineStr"/>
      <c r="Q86" s="192" t="inlineStr"/>
      <c r="R86" s="192" t="inlineStr"/>
      <c r="S86" s="192">
        <f>G86*BS!$B$9</f>
        <v/>
      </c>
      <c r="T86" s="192">
        <f>H86*BS!$B$9</f>
        <v/>
      </c>
      <c r="U86" s="1016">
        <f>I86</f>
        <v/>
      </c>
    </row>
    <row r="87" customFormat="1" s="118">
      <c r="B87" s="102" t="inlineStr">
        <is>
          <t xml:space="preserve"> (a) and other income Rental, dividend and other</t>
        </is>
      </c>
      <c r="C87" s="991" t="n"/>
      <c r="D87" s="991" t="n"/>
      <c r="E87" s="991" t="n"/>
      <c r="F87" s="991" t="n"/>
      <c r="G87" s="991" t="n">
        <v>11055906</v>
      </c>
      <c r="H87" s="991" t="n">
        <v>0</v>
      </c>
      <c r="I87" s="1018" t="n"/>
      <c r="L87" s="279" t="n"/>
      <c r="M87" s="279" t="n"/>
      <c r="N87" s="301">
        <f>B87</f>
        <v/>
      </c>
      <c r="O87" s="192" t="inlineStr"/>
      <c r="P87" s="192" t="inlineStr"/>
      <c r="Q87" s="192" t="inlineStr"/>
      <c r="R87" s="192" t="inlineStr"/>
      <c r="S87" s="192">
        <f>G87*BS!$B$9</f>
        <v/>
      </c>
      <c r="T87" s="192">
        <f>H87*BS!$B$9</f>
        <v/>
      </c>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(a) and other income Interest / receivable</t>
        </is>
      </c>
      <c r="C98" s="939" t="n"/>
      <c r="D98" s="939" t="n"/>
      <c r="E98" s="939" t="n"/>
      <c r="F98" s="939" t="n"/>
      <c r="G98" s="939" t="n">
        <v>322628</v>
      </c>
      <c r="H98" s="939" t="n">
        <v>759231</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-246575</v>
      </c>
      <c r="H111" s="939" t="n">
        <v>-644847</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t="inlineStr">
        <is>
          <t>1January 2022 None Trade and other receivables</t>
        </is>
      </c>
      <c r="G124" t="n">
        <v>0</v>
      </c>
      <c r="H124" t="n">
        <v>-7568670</v>
      </c>
      <c r="N124">
        <f>B124</f>
        <v/>
      </c>
      <c r="O124" t="inlineStr"/>
      <c r="P124" t="inlineStr"/>
      <c r="Q124" t="inlineStr"/>
      <c r="R124" t="inlineStr"/>
      <c r="S124">
        <f>G124*BS!$B$9</f>
        <v/>
      </c>
      <c r="T124">
        <f>H124*BS!$B$9</f>
        <v/>
      </c>
    </row>
    <row r="125" customFormat="1" s="118">
      <c r="B125" t="inlineStr">
        <is>
          <t>1January 2022 None Other items</t>
        </is>
      </c>
      <c r="G125" t="n">
        <v>0</v>
      </c>
      <c r="H125" t="n">
        <v>32749</v>
      </c>
      <c r="N125">
        <f>B125</f>
        <v/>
      </c>
      <c r="O125" t="inlineStr"/>
      <c r="P125" t="inlineStr"/>
      <c r="Q125" t="inlineStr"/>
      <c r="R125" t="inlineStr"/>
      <c r="S125">
        <f>G125*BS!$B$9</f>
        <v/>
      </c>
      <c r="T125">
        <f>H125*BS!$B$9</f>
        <v/>
      </c>
    </row>
    <row r="126" customFormat="1" s="118">
      <c r="B126" t="inlineStr">
        <is>
          <t>1January 2022 None DTL on profit from joint operations</t>
        </is>
      </c>
      <c r="G126" t="n">
        <v>0</v>
      </c>
      <c r="H126" t="n">
        <v>-453775</v>
      </c>
      <c r="N126">
        <f>B126</f>
        <v/>
      </c>
      <c r="O126" t="inlineStr"/>
      <c r="P126" t="inlineStr"/>
      <c r="Q126" t="inlineStr"/>
      <c r="R126" t="inlineStr"/>
      <c r="S126">
        <f>G126*BS!$B$9</f>
        <v/>
      </c>
      <c r="T126">
        <f>H126*BS!$B$9</f>
        <v/>
      </c>
    </row>
    <row r="127" customFormat="1" s="118">
      <c r="B127" t="inlineStr">
        <is>
          <t>1January 2022 None DTL profit from joint operations</t>
        </is>
      </c>
      <c r="G127" t="n">
        <v>0</v>
      </c>
      <c r="H127" t="n">
        <v>142493</v>
      </c>
      <c r="N127">
        <f>B127</f>
        <v/>
      </c>
      <c r="O127" t="inlineStr"/>
      <c r="P127" t="inlineStr"/>
      <c r="Q127" t="inlineStr"/>
      <c r="R127" t="inlineStr"/>
      <c r="S127">
        <f>G127*BS!$B$9</f>
        <v/>
      </c>
      <c r="T127">
        <f>H127*BS!$B$9</f>
        <v/>
      </c>
    </row>
    <row r="128" customFormat="1" s="118">
      <c r="B128" t="inlineStr">
        <is>
          <t>Recognised in profit or loss None Trade and other receivables</t>
        </is>
      </c>
      <c r="G128" t="n">
        <v>0</v>
      </c>
      <c r="H128" t="n">
        <v>513519</v>
      </c>
      <c r="N128">
        <f>B128</f>
        <v/>
      </c>
      <c r="O128" t="inlineStr"/>
      <c r="P128" t="inlineStr"/>
      <c r="Q128" t="inlineStr"/>
      <c r="R128" t="inlineStr"/>
      <c r="S128">
        <f>G128*BS!$B$9</f>
        <v/>
      </c>
      <c r="T128">
        <f>H128*BS!$B$9</f>
        <v/>
      </c>
    </row>
    <row r="129" customFormat="1" s="118">
      <c r="B129" s="119" t="inlineStr">
        <is>
          <t>Recognised in profit or loss None Other items</t>
        </is>
      </c>
      <c r="C129" s="952" t="n"/>
      <c r="D129" s="952" t="n"/>
      <c r="E129" s="952" t="n"/>
      <c r="F129" s="952" t="n"/>
      <c r="G129" s="952" t="n">
        <v>0</v>
      </c>
      <c r="H129" s="952" t="n">
        <v>-59667</v>
      </c>
      <c r="I129" s="1020" t="n"/>
      <c r="L129" s="279" t="n"/>
      <c r="M129" s="279" t="n"/>
      <c r="N129" s="296">
        <f>B129</f>
        <v/>
      </c>
      <c r="O129" s="192" t="inlineStr"/>
      <c r="P129" s="192" t="inlineStr"/>
      <c r="Q129" s="192" t="inlineStr"/>
      <c r="R129" s="192" t="inlineStr"/>
      <c r="S129" s="192">
        <f>G129*BS!$B$9</f>
        <v/>
      </c>
      <c r="T129" s="192">
        <f>H129*BS!$B$9</f>
        <v/>
      </c>
      <c r="U129" s="1016">
        <f>I124</f>
        <v/>
      </c>
    </row>
    <row r="130" customFormat="1" s="118">
      <c r="B130" s="102" t="inlineStr">
        <is>
          <t>Recognised in profit or loss None Tax carried forward</t>
        </is>
      </c>
      <c r="C130" s="991" t="n"/>
      <c r="D130" s="991" t="n"/>
      <c r="E130" s="991" t="n"/>
      <c r="F130" s="991" t="n"/>
      <c r="G130" s="991" t="n">
        <v>0</v>
      </c>
      <c r="H130" s="991" t="n">
        <v>-14912460</v>
      </c>
      <c r="I130" s="1020" t="n"/>
      <c r="L130" s="279" t="n"/>
      <c r="M130" s="279" t="n"/>
      <c r="N130" s="293">
        <f>B130</f>
        <v/>
      </c>
      <c r="O130" s="192" t="inlineStr"/>
      <c r="P130" s="192" t="inlineStr"/>
      <c r="Q130" s="192" t="inlineStr"/>
      <c r="R130" s="192" t="inlineStr"/>
      <c r="S130" s="192">
        <f>G130*BS!$B$9</f>
        <v/>
      </c>
      <c r="T130" s="192">
        <f>H130*BS!$B$9</f>
        <v/>
      </c>
      <c r="U130" s="1016">
        <f>I125</f>
        <v/>
      </c>
    </row>
    <row r="131" customFormat="1" s="118">
      <c r="B131" s="102" t="inlineStr">
        <is>
          <t>Recognised in profit or loss None DTL on profit from joint operations</t>
        </is>
      </c>
      <c r="C131" s="939" t="n"/>
      <c r="D131" s="939" t="n"/>
      <c r="E131" s="939" t="n"/>
      <c r="F131" s="939" t="n"/>
      <c r="G131" s="939" t="n">
        <v>0</v>
      </c>
      <c r="H131" s="939" t="n">
        <v>405641</v>
      </c>
      <c r="I131" s="1020" t="n"/>
      <c r="L131" s="279" t="n"/>
      <c r="M131" s="279" t="n"/>
      <c r="N131" s="293">
        <f>B131</f>
        <v/>
      </c>
      <c r="O131" s="192" t="inlineStr"/>
      <c r="P131" s="192" t="inlineStr"/>
      <c r="Q131" s="192" t="inlineStr"/>
      <c r="R131" s="192" t="inlineStr"/>
      <c r="S131" s="192">
        <f>G131*BS!$B$9</f>
        <v/>
      </c>
      <c r="T131" s="192">
        <f>H131*BS!$B$9</f>
        <v/>
      </c>
      <c r="U131" s="1016">
        <f>I126</f>
        <v/>
      </c>
    </row>
    <row r="132" customFormat="1" s="118">
      <c r="B132" s="102" t="inlineStr">
        <is>
          <t>Recognised in profit or loss None DTL profit from joint operations</t>
        </is>
      </c>
      <c r="C132" s="991" t="n"/>
      <c r="D132" s="991" t="n"/>
      <c r="E132" s="991" t="n"/>
      <c r="F132" s="991" t="n"/>
      <c r="G132" s="991" t="n">
        <v>0</v>
      </c>
      <c r="H132" s="991" t="n">
        <v>-596268</v>
      </c>
      <c r="I132" s="1020" t="n"/>
      <c r="L132" s="279" t="n"/>
      <c r="M132" s="279" t="n"/>
      <c r="N132" s="293">
        <f>B132</f>
        <v/>
      </c>
      <c r="O132" s="192" t="inlineStr"/>
      <c r="P132" s="192" t="inlineStr"/>
      <c r="Q132" s="192" t="inlineStr"/>
      <c r="R132" s="192" t="inlineStr"/>
      <c r="S132" s="192">
        <f>G132*BS!$B$9</f>
        <v/>
      </c>
      <c r="T132" s="192">
        <f>H132*BS!$B$9</f>
        <v/>
      </c>
      <c r="U132" s="1016">
        <f>I127</f>
        <v/>
      </c>
    </row>
    <row r="133" customFormat="1" s="118">
      <c r="B133" s="102" t="inlineStr">
        <is>
          <t>31 December None Trade and other receivables</t>
        </is>
      </c>
      <c r="C133" s="991" t="n"/>
      <c r="D133" s="991" t="n"/>
      <c r="E133" s="991" t="n"/>
      <c r="F133" s="991" t="n"/>
      <c r="G133" s="991" t="n">
        <v>0</v>
      </c>
      <c r="H133" s="991" t="n">
        <v>-7055151</v>
      </c>
      <c r="I133" s="1020" t="n"/>
      <c r="L133" s="279" t="n"/>
      <c r="M133" s="279" t="n"/>
      <c r="N133" s="293">
        <f>B133</f>
        <v/>
      </c>
      <c r="O133" s="192" t="inlineStr"/>
      <c r="P133" s="192" t="inlineStr"/>
      <c r="Q133" s="192" t="inlineStr"/>
      <c r="R133" s="192" t="inlineStr"/>
      <c r="S133" s="192">
        <f>G133*BS!$B$9</f>
        <v/>
      </c>
      <c r="T133" s="192">
        <f>H133*BS!$B$9</f>
        <v/>
      </c>
      <c r="U133" s="1016">
        <f>I128</f>
        <v/>
      </c>
    </row>
    <row r="134" customFormat="1" s="118">
      <c r="B134" s="102" t="inlineStr">
        <is>
          <t>31 December None Other items</t>
        </is>
      </c>
      <c r="C134" s="991" t="n"/>
      <c r="D134" s="991" t="n"/>
      <c r="E134" s="991" t="n"/>
      <c r="F134" s="991" t="n"/>
      <c r="G134" s="991" t="n">
        <v>0</v>
      </c>
      <c r="H134" s="991" t="n">
        <v>-26918</v>
      </c>
      <c r="I134" s="1020" t="n"/>
      <c r="L134" s="279" t="n"/>
      <c r="M134" s="279" t="n"/>
      <c r="N134" s="293">
        <f>B134</f>
        <v/>
      </c>
      <c r="O134" s="192" t="inlineStr"/>
      <c r="P134" s="192" t="inlineStr"/>
      <c r="Q134" s="192" t="inlineStr"/>
      <c r="R134" s="192" t="inlineStr"/>
      <c r="S134" s="192">
        <f>G134*BS!$B$9</f>
        <v/>
      </c>
      <c r="T134" s="192">
        <f>H134*BS!$B$9</f>
        <v/>
      </c>
      <c r="U134" s="1016">
        <f>I129</f>
        <v/>
      </c>
    </row>
    <row r="135" customFormat="1" s="118">
      <c r="B135" s="102" t="inlineStr">
        <is>
          <t>31 December None DTL on profit from joint operations</t>
        </is>
      </c>
      <c r="C135" s="991" t="n"/>
      <c r="D135" s="991" t="n"/>
      <c r="E135" s="991" t="n"/>
      <c r="F135" s="991" t="n"/>
      <c r="G135" s="991" t="n">
        <v>0</v>
      </c>
      <c r="H135" s="991" t="n">
        <v>-48134</v>
      </c>
      <c r="I135" s="1020" t="n"/>
      <c r="L135" s="279" t="n"/>
      <c r="M135" s="279" t="n"/>
      <c r="N135" s="293">
        <f>B135</f>
        <v/>
      </c>
      <c r="O135" s="192" t="inlineStr"/>
      <c r="P135" s="192" t="inlineStr"/>
      <c r="Q135" s="192" t="inlineStr"/>
      <c r="R135" s="192" t="inlineStr"/>
      <c r="S135" s="192">
        <f>G135*BS!$B$9</f>
        <v/>
      </c>
      <c r="T135" s="192">
        <f>H135*BS!$B$9</f>
        <v/>
      </c>
      <c r="U135" s="1016">
        <f>I130</f>
        <v/>
      </c>
    </row>
    <row r="136" customFormat="1" s="118">
      <c r="B136" s="102" t="inlineStr">
        <is>
          <t>31 December None Tax losses carried forward</t>
        </is>
      </c>
      <c r="C136" s="991" t="n"/>
      <c r="D136" s="991" t="n"/>
      <c r="E136" s="991" t="n"/>
      <c r="F136" s="991" t="n"/>
      <c r="G136" s="991" t="n">
        <v>0</v>
      </c>
      <c r="H136" s="991" t="n">
        <v>14912460</v>
      </c>
      <c r="I136" s="1020" t="n"/>
      <c r="L136" s="279" t="n"/>
      <c r="M136" s="279" t="n"/>
      <c r="N136" s="293">
        <f>B136</f>
        <v/>
      </c>
      <c r="O136" s="192" t="inlineStr"/>
      <c r="P136" s="192" t="inlineStr"/>
      <c r="Q136" s="192" t="inlineStr"/>
      <c r="R136" s="192" t="inlineStr"/>
      <c r="S136" s="192">
        <f>G136*BS!$B$9</f>
        <v/>
      </c>
      <c r="T136" s="192">
        <f>H136*BS!$B$9</f>
        <v/>
      </c>
      <c r="U136" s="1016">
        <f>I131</f>
        <v/>
      </c>
    </row>
    <row r="137" customFormat="1" s="118">
      <c r="B137" s="102" t="inlineStr">
        <is>
          <t>31 December None DTL profit from joint operations</t>
        </is>
      </c>
      <c r="C137" s="991" t="n"/>
      <c r="D137" s="991" t="n"/>
      <c r="E137" s="991" t="n"/>
      <c r="F137" s="991" t="n"/>
      <c r="G137" s="991" t="n">
        <v>0</v>
      </c>
      <c r="H137" s="991" t="n">
        <v>-453775</v>
      </c>
      <c r="I137" s="1020" t="n"/>
      <c r="L137" s="279" t="n"/>
      <c r="M137" s="279" t="n"/>
      <c r="N137" s="293">
        <f>B137</f>
        <v/>
      </c>
      <c r="O137" s="192" t="inlineStr"/>
      <c r="P137" s="192" t="inlineStr"/>
      <c r="Q137" s="192" t="inlineStr"/>
      <c r="R137" s="192" t="inlineStr"/>
      <c r="S137" s="192">
        <f>G137*BS!$B$9</f>
        <v/>
      </c>
      <c r="T137" s="192">
        <f>H137*BS!$B$9</f>
        <v/>
      </c>
      <c r="U137" s="1016">
        <f>I132</f>
        <v/>
      </c>
    </row>
    <row r="138" customFormat="1" s="118">
      <c r="B138" s="102" t="n"/>
      <c r="C138" s="991" t="n"/>
      <c r="D138" s="991" t="n"/>
      <c r="E138" s="991" t="n"/>
      <c r="F138" s="991" t="n"/>
      <c r="G138" s="991" t="n"/>
      <c r="H138" s="991" t="n"/>
      <c r="I138" s="1020" t="n"/>
      <c r="L138" s="279" t="n"/>
      <c r="M138" s="279" t="n"/>
      <c r="N138" s="293" t="inlineStr"/>
      <c r="O138" s="192" t="inlineStr"/>
      <c r="P138" s="192" t="inlineStr"/>
      <c r="Q138" s="192" t="inlineStr"/>
      <c r="R138" s="192" t="inlineStr"/>
      <c r="S138" s="192" t="inlineStr"/>
      <c r="T138" s="192" t="inlineStr"/>
      <c r="U138" s="1016">
        <f>I133</f>
        <v/>
      </c>
    </row>
    <row r="139" customFormat="1" s="118">
      <c r="B139" s="102" t="n"/>
      <c r="C139" s="991" t="n"/>
      <c r="D139" s="991" t="n"/>
      <c r="E139" s="991" t="n"/>
      <c r="F139" s="991" t="n"/>
      <c r="G139" s="991" t="n"/>
      <c r="H139" s="991" t="n"/>
      <c r="I139" s="1020" t="n"/>
      <c r="L139" s="279" t="n"/>
      <c r="M139" s="279" t="n"/>
      <c r="N139" s="293" t="inlineStr"/>
      <c r="O139" s="192" t="inlineStr"/>
      <c r="P139" s="192" t="inlineStr"/>
      <c r="Q139" s="192" t="inlineStr"/>
      <c r="R139" s="192" t="inlineStr"/>
      <c r="S139" s="192" t="inlineStr"/>
      <c r="T139" s="192" t="inlineStr"/>
      <c r="U139" s="1016">
        <f>I134</f>
        <v/>
      </c>
    </row>
    <row r="140" customFormat="1" s="118">
      <c r="A140" s="118" t="inlineStr">
        <is>
          <t>K20</t>
        </is>
      </c>
      <c r="B140" s="96" t="inlineStr">
        <is>
          <t>Total</t>
        </is>
      </c>
      <c r="C140" s="954">
        <f>SUM(INDIRECT(ADDRESS(MATCH("K19",$A:$A,0)+1,COLUMN(C$12),4)&amp;":"&amp;ADDRESS(MATCH("K20",$A:$A,0)-1,COLUMN(C$12),4)))</f>
        <v/>
      </c>
      <c r="D140" s="954">
        <f>SUM(INDIRECT(ADDRESS(MATCH("K19",$A:$A,0)+1,COLUMN(D$12),4)&amp;":"&amp;ADDRESS(MATCH("K20",$A:$A,0)-1,COLUMN(D$12),4)))</f>
        <v/>
      </c>
      <c r="E140" s="954">
        <f>SUM(INDIRECT(ADDRESS(MATCH("K19",$A:$A,0)+1,COLUMN(E$12),4)&amp;":"&amp;ADDRESS(MATCH("K20",$A:$A,0)-1,COLUMN(E$12),4)))</f>
        <v/>
      </c>
      <c r="F140" s="954">
        <f>SUM(INDIRECT(ADDRESS(MATCH("K19",$A:$A,0)+1,COLUMN(F$12),4)&amp;":"&amp;ADDRESS(MATCH("K20",$A:$A,0)-1,COLUMN(F$12),4)))</f>
        <v/>
      </c>
      <c r="G140" s="954">
        <f>SUM(INDIRECT(ADDRESS(MATCH("K19",$A:$A,0)+1,COLUMN(G$12),4)&amp;":"&amp;ADDRESS(MATCH("K20",$A:$A,0)-1,COLUMN(G$12),4)))</f>
        <v/>
      </c>
      <c r="H140" s="954">
        <f>SUM(INDIRECT(ADDRESS(MATCH("K19",$A:$A,0)+1,COLUMN(H$12),4)&amp;":"&amp;ADDRESS(MATCH("K20",$A:$A,0)-1,COLUMN(H$12),4)))</f>
        <v/>
      </c>
      <c r="I140" s="1020" t="n"/>
      <c r="L140" s="279" t="n"/>
      <c r="M140" s="279" t="n"/>
      <c r="N140" s="293">
        <f>B140</f>
        <v/>
      </c>
      <c r="O140" s="192">
        <f>C140*BS!$B$9</f>
        <v/>
      </c>
      <c r="P140" s="192">
        <f>D140*BS!$B$9</f>
        <v/>
      </c>
      <c r="Q140" s="192">
        <f>E140*BS!$B$9</f>
        <v/>
      </c>
      <c r="R140" s="192">
        <f>F140*BS!$B$9</f>
        <v/>
      </c>
      <c r="S140" s="192">
        <f>G140*BS!$B$9</f>
        <v/>
      </c>
      <c r="T140" s="192">
        <f>H140*BS!$B$9</f>
        <v/>
      </c>
      <c r="U140" s="1016">
        <f>I135</f>
        <v/>
      </c>
    </row>
    <row r="141" customFormat="1" s="118">
      <c r="B141" s="102"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t="n"/>
    </row>
    <row r="142" customFormat="1" s="118">
      <c r="A142" s="118" t="inlineStr">
        <is>
          <t>K21</t>
        </is>
      </c>
      <c r="B142" s="298" t="inlineStr">
        <is>
          <t xml:space="preserve">Taxes </t>
        </is>
      </c>
      <c r="C142" s="954">
        <f>SUM(INDIRECT(ADDRESS(MATCH("K21",$A:$A,0)+1,COLUMN(C$12),4)&amp;":"&amp;ADDRESS(MATCH("K22",$A:$A,0)-1,COLUMN(C$12),4)))</f>
        <v/>
      </c>
      <c r="D142" s="954">
        <f>SUM(INDIRECT(ADDRESS(MATCH("K21",$A:$A,0)+1,COLUMN(D$12),4)&amp;":"&amp;ADDRESS(MATCH("K22",$A:$A,0)-1,COLUMN(D$12),4)))</f>
        <v/>
      </c>
      <c r="E142" s="954">
        <f>SUM(INDIRECT(ADDRESS(MATCH("K21",$A:$A,0)+1,COLUMN(E$12),4)&amp;":"&amp;ADDRESS(MATCH("K22",$A:$A,0)-1,COLUMN(E$12),4)))</f>
        <v/>
      </c>
      <c r="F142" s="954">
        <f>SUM(INDIRECT(ADDRESS(MATCH("K21",$A:$A,0)+1,COLUMN(F$12),4)&amp;":"&amp;ADDRESS(MATCH("K22",$A:$A,0)-1,COLUMN(F$12),4)))</f>
        <v/>
      </c>
      <c r="G142" s="954">
        <f>SUM(INDIRECT(ADDRESS(MATCH("K21",$A:$A,0)+1,COLUMN(G$12),4)&amp;":"&amp;ADDRESS(MATCH("K22",$A:$A,0)-1,COLUMN(G$12),4)))</f>
        <v/>
      </c>
      <c r="H142" s="954">
        <f>SUM(INDIRECT(ADDRESS(MATCH("K21",$A:$A,0)+1,COLUMN(H$12),4)&amp;":"&amp;ADDRESS(MATCH("K22",$A:$A,0)-1,COLUMN(H$12),4)))</f>
        <v/>
      </c>
      <c r="I142" s="1017" t="n"/>
      <c r="L142" s="279" t="n"/>
      <c r="M142" s="279" t="n"/>
      <c r="N142" s="290">
        <f>B142</f>
        <v/>
      </c>
      <c r="O142" s="204">
        <f>C142*BS!$B$9</f>
        <v/>
      </c>
      <c r="P142" s="204">
        <f>D142*BS!$B$9</f>
        <v/>
      </c>
      <c r="Q142" s="204">
        <f>E142*BS!$B$9</f>
        <v/>
      </c>
      <c r="R142" s="204">
        <f>F142*BS!$B$9</f>
        <v/>
      </c>
      <c r="S142" s="204">
        <f>G142*BS!$B$9</f>
        <v/>
      </c>
      <c r="T142" s="204">
        <f>H142*BS!$B$9</f>
        <v/>
      </c>
      <c r="U142" s="1016">
        <f>I137</f>
        <v/>
      </c>
    </row>
    <row r="143" customFormat="1" s="118">
      <c r="B143" s="102" t="inlineStr">
        <is>
          <t>Income tax (expense) / benefit</t>
        </is>
      </c>
      <c r="D143" s="939" t="n"/>
      <c r="E143" s="939" t="n"/>
      <c r="F143" s="939" t="n"/>
      <c r="G143" s="939" t="n">
        <v>12874426</v>
      </c>
      <c r="H143" s="939" t="n">
        <v>-16555489</v>
      </c>
      <c r="I143" s="1017" t="n"/>
      <c r="L143" s="279" t="n"/>
      <c r="M143" s="279" t="n"/>
      <c r="N143" s="290">
        <f>B143</f>
        <v/>
      </c>
      <c r="O143" s="204" t="inlineStr"/>
      <c r="P143" s="204" t="inlineStr"/>
      <c r="Q143" s="204" t="inlineStr"/>
      <c r="R143" s="204" t="inlineStr"/>
      <c r="S143" s="204">
        <f>G143*BS!$B$9</f>
        <v/>
      </c>
      <c r="T143" s="204">
        <f>H143*BS!$B$9</f>
        <v/>
      </c>
      <c r="U143" s="1016" t="n"/>
    </row>
    <row r="144" customFormat="1" s="118">
      <c r="B144" s="102" t="n"/>
      <c r="C144" s="939" t="n"/>
      <c r="D144" s="939" t="n"/>
      <c r="E144" s="939" t="n"/>
      <c r="F144" s="939" t="n"/>
      <c r="G144" s="939" t="n"/>
      <c r="H144" s="939" t="n"/>
      <c r="I144" s="1017" t="n"/>
      <c r="L144" s="279" t="n"/>
      <c r="M144" s="279" t="n"/>
      <c r="N144" s="290" t="inlineStr"/>
      <c r="O144" s="204" t="inlineStr"/>
      <c r="P144" s="204" t="inlineStr"/>
      <c r="Q144" s="204" t="inlineStr"/>
      <c r="R144" s="204" t="inlineStr"/>
      <c r="S144" s="204" t="inlineStr"/>
      <c r="T144" s="204" t="inlineStr"/>
      <c r="U144" s="1016" t="n"/>
    </row>
    <row r="145" customFormat="1" s="118">
      <c r="A145" s="118" t="inlineStr">
        <is>
          <t>K22</t>
        </is>
      </c>
      <c r="B145" s="298" t="inlineStr">
        <is>
          <t>Minority Interest (-)</t>
        </is>
      </c>
      <c r="C145" s="158" t="n"/>
      <c r="D145" s="954" t="n"/>
      <c r="E145" s="954" t="n"/>
      <c r="F145" s="954" t="n"/>
      <c r="G145" s="954" t="n"/>
      <c r="H145" s="954" t="n"/>
      <c r="I145" s="1017" t="n"/>
      <c r="L145" s="279" t="n"/>
      <c r="M145" s="279" t="n"/>
      <c r="N145" s="290">
        <f>B145</f>
        <v/>
      </c>
      <c r="O145" s="204" t="inlineStr"/>
      <c r="P145" s="204" t="inlineStr"/>
      <c r="Q145" s="204" t="inlineStr"/>
      <c r="R145" s="204" t="inlineStr"/>
      <c r="S145" s="204" t="inlineStr"/>
      <c r="T145" s="204" t="inlineStr"/>
      <c r="U145" s="1016">
        <f>I140</f>
        <v/>
      </c>
    </row>
    <row r="146" customFormat="1" s="118">
      <c r="B146" s="102" t="n"/>
      <c r="C146" s="939" t="n"/>
      <c r="D146" s="939" t="n"/>
      <c r="E146" s="939" t="n"/>
      <c r="F146" s="939" t="n"/>
      <c r="G146" s="939" t="n"/>
      <c r="H146" s="939" t="n"/>
      <c r="I146" s="1017" t="n"/>
      <c r="L146" s="279" t="n"/>
      <c r="M146" s="279" t="n"/>
      <c r="N146" s="293" t="inlineStr"/>
      <c r="O146" s="192" t="inlineStr"/>
      <c r="P146" s="192" t="inlineStr"/>
      <c r="Q146" s="192" t="inlineStr"/>
      <c r="R146" s="192" t="inlineStr"/>
      <c r="S146" s="192" t="inlineStr"/>
      <c r="T146" s="192" t="inlineStr"/>
      <c r="U146" s="1016">
        <f>I141</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I142</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I143</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I144</f>
        <v/>
      </c>
    </row>
    <row r="150" customFormat="1" s="118">
      <c r="A150" s="118" t="inlineStr">
        <is>
          <t>K23</t>
        </is>
      </c>
      <c r="B150" s="96" t="inlineStr">
        <is>
          <t xml:space="preserve">Total </t>
        </is>
      </c>
      <c r="C150" s="158">
        <f>SUM(INDIRECT(ADDRESS(MATCH("K22",$A:$A,0)+1,COLUMN(C$12),4)&amp;":"&amp;ADDRESS(MATCH("K23",$A:$A,0)-1,COLUMN(C$12),4)))</f>
        <v/>
      </c>
      <c r="D150" s="158">
        <f>SUM(INDIRECT(ADDRESS(MATCH("K22",$A:$A,0)+1,COLUMN(D$12),4)&amp;":"&amp;ADDRESS(MATCH("K23",$A:$A,0)-1,COLUMN(D$12),4)))</f>
        <v/>
      </c>
      <c r="E150" s="158">
        <f>SUM(INDIRECT(ADDRESS(MATCH("K22",$A:$A,0)+1,COLUMN(E$12),4)&amp;":"&amp;ADDRESS(MATCH("K23",$A:$A,0)-1,COLUMN(E$12),4)))</f>
        <v/>
      </c>
      <c r="F150" s="158">
        <f>SUM(INDIRECT(ADDRESS(MATCH("K22",$A:$A,0)+1,COLUMN(F$12),4)&amp;":"&amp;ADDRESS(MATCH("K23",$A:$A,0)-1,COLUMN(F$12),4)))</f>
        <v/>
      </c>
      <c r="G150" s="158" t="n">
        <v>0</v>
      </c>
      <c r="H150" s="158" t="n">
        <v>0</v>
      </c>
      <c r="I150" s="1017" t="n"/>
      <c r="L150" s="279" t="n"/>
      <c r="M150" s="279" t="n"/>
      <c r="N150" s="290">
        <f>B150</f>
        <v/>
      </c>
      <c r="O150" s="204">
        <f>C150*BS!$B$9</f>
        <v/>
      </c>
      <c r="P150" s="204">
        <f>D150*BS!$B$9</f>
        <v/>
      </c>
      <c r="Q150" s="204">
        <f>E150*BS!$B$9</f>
        <v/>
      </c>
      <c r="R150" s="204">
        <f>F150*BS!$B$9</f>
        <v/>
      </c>
      <c r="S150" s="204">
        <f>G150*BS!$B$9</f>
        <v/>
      </c>
      <c r="T150" s="204">
        <f>H150*BS!$B$9</f>
        <v/>
      </c>
      <c r="U150" s="1016">
        <f>I145</f>
        <v/>
      </c>
    </row>
    <row r="151" customFormat="1" s="118">
      <c r="B151" s="303" t="n"/>
      <c r="C151" s="279" t="n"/>
      <c r="D151" s="938" t="n"/>
      <c r="E151" s="938" t="n"/>
      <c r="F151" s="938" t="n"/>
      <c r="G151" s="938" t="n"/>
      <c r="H151" s="938" t="n"/>
      <c r="I151" s="1017" t="n"/>
      <c r="L151" s="279" t="n"/>
      <c r="M151" s="279" t="n"/>
      <c r="N151" s="296" t="inlineStr"/>
      <c r="O151" s="192" t="inlineStr"/>
      <c r="P151" s="192" t="inlineStr"/>
      <c r="Q151" s="192" t="inlineStr"/>
      <c r="R151" s="192" t="inlineStr"/>
      <c r="S151" s="192" t="inlineStr"/>
      <c r="T151" s="192" t="inlineStr"/>
      <c r="U151" s="1016">
        <f>I146</f>
        <v/>
      </c>
    </row>
    <row r="152" customFormat="1" s="118">
      <c r="A152" s="118" t="inlineStr">
        <is>
          <t>K24</t>
        </is>
      </c>
      <c r="B152" s="298" t="inlineStr">
        <is>
          <t xml:space="preserve">Extraordinary Gain/Loss </t>
        </is>
      </c>
      <c r="C152" s="158" t="n"/>
      <c r="D152" s="954" t="n"/>
      <c r="E152" s="954" t="n"/>
      <c r="F152" s="954" t="n"/>
      <c r="G152" s="954" t="n"/>
      <c r="H152" s="954" t="n"/>
      <c r="I152" s="1017" t="n"/>
      <c r="L152" s="279" t="n"/>
      <c r="M152" s="279" t="n"/>
      <c r="N152" s="290">
        <f>B152</f>
        <v/>
      </c>
      <c r="O152" s="204" t="inlineStr"/>
      <c r="P152" s="204" t="inlineStr"/>
      <c r="Q152" s="204" t="inlineStr"/>
      <c r="R152" s="204" t="inlineStr"/>
      <c r="S152" s="204" t="inlineStr"/>
      <c r="T152" s="204" t="inlineStr"/>
      <c r="U152" s="1016">
        <f>I147</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I148</f>
        <v/>
      </c>
    </row>
    <row r="154" customFormat="1" s="118">
      <c r="B154" s="303" t="n"/>
      <c r="I154" s="1017" t="n"/>
      <c r="L154" s="279" t="n"/>
      <c r="M154" s="279" t="n"/>
      <c r="N154" s="293" t="inlineStr"/>
      <c r="O154" s="192" t="inlineStr"/>
      <c r="P154" s="192" t="inlineStr"/>
      <c r="Q154" s="192" t="inlineStr"/>
      <c r="R154" s="192" t="inlineStr"/>
      <c r="S154" s="192" t="inlineStr"/>
      <c r="T154" s="192" t="inlineStr"/>
      <c r="U154" s="1016">
        <f>I149</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I150</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I151</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I152</f>
        <v/>
      </c>
    </row>
    <row r="158" customFormat="1" s="118">
      <c r="B158" s="102" t="n"/>
      <c r="C158" s="939" t="n"/>
      <c r="D158" s="939" t="n"/>
      <c r="E158" s="939" t="n"/>
      <c r="F158" s="939" t="n"/>
      <c r="G158" s="939" t="n"/>
      <c r="H158" s="939" t="n"/>
      <c r="I158" s="1017" t="n"/>
      <c r="L158" s="279" t="n"/>
      <c r="M158" s="279" t="n"/>
      <c r="N158" s="293" t="inlineStr"/>
      <c r="O158" s="192" t="inlineStr"/>
      <c r="P158" s="192" t="inlineStr"/>
      <c r="Q158" s="192" t="inlineStr"/>
      <c r="R158" s="192" t="inlineStr"/>
      <c r="S158" s="192" t="inlineStr"/>
      <c r="T158" s="192" t="inlineStr"/>
      <c r="U158" s="1016">
        <f>I153</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I154</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I155</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I156</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I157</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I158</f>
        <v/>
      </c>
    </row>
    <row r="164" customFormat="1" s="118">
      <c r="A164" s="118" t="inlineStr">
        <is>
          <t>K25</t>
        </is>
      </c>
      <c r="B164" s="96" t="inlineStr">
        <is>
          <t xml:space="preserve">Total </t>
        </is>
      </c>
      <c r="C164" s="158">
        <f>SUM(INDIRECT(ADDRESS(MATCH("K24",$A:$A,0)+1,COLUMN(C$12),4)&amp;":"&amp;ADDRESS(MATCH("K25",$A:$A,0)-1,COLUMN(C$12),4)))</f>
        <v/>
      </c>
      <c r="D164" s="158">
        <f>SUM(INDIRECT(ADDRESS(MATCH("K24",$A:$A,0)+1,COLUMN(D$12),4)&amp;":"&amp;ADDRESS(MATCH("K25",$A:$A,0)-1,COLUMN(D$12),4)))</f>
        <v/>
      </c>
      <c r="E164" s="158">
        <f>SUM(INDIRECT(ADDRESS(MATCH("K24",$A:$A,0)+1,COLUMN(E$12),4)&amp;":"&amp;ADDRESS(MATCH("K25",$A:$A,0)-1,COLUMN(E$12),4)))</f>
        <v/>
      </c>
      <c r="F164" s="158">
        <f>SUM(INDIRECT(ADDRESS(MATCH("K24",$A:$A,0)+1,COLUMN(F$12),4)&amp;":"&amp;ADDRESS(MATCH("K25",$A:$A,0)-1,COLUMN(F$12),4)))</f>
        <v/>
      </c>
      <c r="G164" s="158" t="n">
        <v>0</v>
      </c>
      <c r="H164" s="158" t="n">
        <v>0</v>
      </c>
      <c r="I164" s="1017" t="n"/>
      <c r="L164" s="279" t="n"/>
      <c r="M164" s="279" t="n"/>
      <c r="N164" s="290">
        <f>B164</f>
        <v/>
      </c>
      <c r="O164" s="204">
        <f>C164*BS!$B$9</f>
        <v/>
      </c>
      <c r="P164" s="204">
        <f>D164*BS!$B$9</f>
        <v/>
      </c>
      <c r="Q164" s="204">
        <f>E164*BS!$B$9</f>
        <v/>
      </c>
      <c r="R164" s="204">
        <f>F164*BS!$B$9</f>
        <v/>
      </c>
      <c r="S164" s="204">
        <f>G164*BS!$B$9</f>
        <v/>
      </c>
      <c r="T164" s="204">
        <f>H164*BS!$B$9</f>
        <v/>
      </c>
      <c r="U164" s="1016">
        <f>I159</f>
        <v/>
      </c>
    </row>
    <row r="165" customFormat="1" s="118">
      <c r="B165" s="303" t="n"/>
      <c r="D165" s="939" t="n"/>
      <c r="E165" s="939" t="n"/>
      <c r="F165" s="939" t="n"/>
      <c r="G165" s="939" t="n"/>
      <c r="H165" s="939" t="n"/>
      <c r="I165" s="934" t="n"/>
      <c r="N165" s="296" t="inlineStr"/>
      <c r="O165" s="192" t="inlineStr"/>
      <c r="P165" s="192" t="inlineStr"/>
      <c r="Q165" s="192" t="inlineStr"/>
      <c r="R165" s="192" t="inlineStr"/>
      <c r="S165" s="192" t="inlineStr"/>
      <c r="T165" s="192" t="inlineStr"/>
      <c r="U165" s="1016" t="n"/>
    </row>
    <row r="166" customFormat="1" s="118">
      <c r="A166" s="118" t="inlineStr">
        <is>
          <t>K26</t>
        </is>
      </c>
      <c r="B166" s="298" t="inlineStr">
        <is>
          <t xml:space="preserve">Others </t>
        </is>
      </c>
      <c r="C166" s="97" t="n"/>
      <c r="D166" s="964" t="n"/>
      <c r="E166" s="964" t="n"/>
      <c r="F166" s="964" t="n"/>
      <c r="G166" s="964" t="n"/>
      <c r="H166" s="964" t="n"/>
      <c r="I166" s="1017" t="n"/>
      <c r="N166" s="290">
        <f>B166</f>
        <v/>
      </c>
      <c r="O166" s="204" t="inlineStr"/>
      <c r="P166" s="204" t="inlineStr"/>
      <c r="Q166" s="204" t="inlineStr"/>
      <c r="R166" s="204" t="inlineStr"/>
      <c r="S166" s="204" t="inlineStr"/>
      <c r="T166" s="204" t="inlineStr"/>
      <c r="U166" s="1016" t="n"/>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I162</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I163</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I164</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I165</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I166</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I167</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I168</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I169</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I170</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I171</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I172</f>
        <v/>
      </c>
    </row>
    <row r="178">
      <c r="A178" s="118" t="inlineStr">
        <is>
          <t>K27</t>
        </is>
      </c>
      <c r="B178" s="96" t="inlineStr">
        <is>
          <t xml:space="preserve">Total </t>
        </is>
      </c>
      <c r="C178" s="942">
        <f>SUM(INDIRECT(ADDRESS(MATCH("K26",$A:$A,0)+1,COLUMN(C$12),4)&amp;":"&amp;ADDRESS(MATCH("K27",$A:$A,0)-1,COLUMN(C$12),4)))</f>
        <v/>
      </c>
      <c r="D178" s="942">
        <f>SUM(INDIRECT(ADDRESS(MATCH("K26",$A:$A,0)+1,COLUMN(D$12),4)&amp;":"&amp;ADDRESS(MATCH("K27",$A:$A,0)-1,COLUMN(D$12),4)))</f>
        <v/>
      </c>
      <c r="E178" s="942">
        <f>SUM(INDIRECT(ADDRESS(MATCH("K26",$A:$A,0)+1,COLUMN(E$12),4)&amp;":"&amp;ADDRESS(MATCH("K27",$A:$A,0)-1,COLUMN(E$12),4)))</f>
        <v/>
      </c>
      <c r="F178" s="942">
        <f>SUM(INDIRECT(ADDRESS(MATCH("K26",$A:$A,0)+1,COLUMN(F$12),4)&amp;":"&amp;ADDRESS(MATCH("K27",$A:$A,0)-1,COLUMN(F$12),4)))</f>
        <v/>
      </c>
      <c r="G178" s="942" t="n">
        <v>0</v>
      </c>
      <c r="H178" s="942" t="n">
        <v>0</v>
      </c>
      <c r="I178" s="1017" t="n"/>
      <c r="N178" s="290">
        <f>B178</f>
        <v/>
      </c>
      <c r="O178" s="204">
        <f>C178*BS!$B$9</f>
        <v/>
      </c>
      <c r="P178" s="204">
        <f>D178*BS!$B$9</f>
        <v/>
      </c>
      <c r="Q178" s="204">
        <f>E178*BS!$B$9</f>
        <v/>
      </c>
      <c r="R178" s="204">
        <f>F178*BS!$B$9</f>
        <v/>
      </c>
      <c r="S178" s="204">
        <f>G178*BS!$B$9</f>
        <v/>
      </c>
      <c r="T178" s="204">
        <f>H178*BS!$B$9</f>
        <v/>
      </c>
      <c r="U178" s="1021" t="n"/>
    </row>
    <row r="179">
      <c r="B179" s="306" t="n"/>
      <c r="C179" s="307" t="n"/>
      <c r="D179" s="307" t="n"/>
      <c r="E179" s="307" t="n"/>
      <c r="F179" s="307" t="n"/>
      <c r="G179" s="307" t="n"/>
      <c r="H179" s="307" t="n"/>
      <c r="I179" s="1022" t="n"/>
      <c r="N179" s="309" t="inlineStr"/>
      <c r="O179" s="310" t="inlineStr"/>
      <c r="P179" s="310" t="inlineStr"/>
      <c r="Q179" s="310" t="inlineStr"/>
      <c r="R179" s="310" t="inlineStr"/>
      <c r="S179" s="310" t="inlineStr"/>
      <c r="T179" s="310" t="inlineStr"/>
      <c r="U179" s="311" t="n"/>
    </row>
    <row r="180">
      <c r="N180" t="inlineStr"/>
      <c r="O180" t="inlineStr"/>
      <c r="P180" t="inlineStr"/>
      <c r="Q180" t="inlineStr"/>
      <c r="R180" t="inlineStr"/>
      <c r="S180" t="inlineStr"/>
      <c r="T180" t="inlineStr"/>
    </row>
    <row r="181">
      <c r="B181" s="312" t="n"/>
      <c r="D181" s="1023" t="n"/>
      <c r="N181" s="314" t="inlineStr"/>
      <c r="O181" t="inlineStr"/>
      <c r="P181" s="1024" t="inlineStr"/>
      <c r="Q181" t="inlineStr"/>
      <c r="R181" t="inlineStr"/>
      <c r="S181" t="inlineStr"/>
      <c r="T181" t="inlineStr"/>
    </row>
    <row r="182">
      <c r="D182" s="1023" t="n"/>
      <c r="N182" t="inlineStr"/>
      <c r="O182" t="inlineStr"/>
      <c r="P182" s="1024"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G187" s="1025" t="n"/>
      <c r="H187" s="1025" t="n"/>
      <c r="N187" t="inlineStr"/>
      <c r="O187" t="inlineStr"/>
      <c r="P187" t="inlineStr"/>
      <c r="Q187" t="inlineStr"/>
      <c r="R187" t="inlineStr"/>
      <c r="S187" s="1026" t="inlineStr"/>
      <c r="T187" s="1026" t="inlineStr"/>
    </row>
    <row r="188">
      <c r="B188" s="312" t="n"/>
      <c r="N188" s="314"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B190" s="312" t="n"/>
      <c r="N190" s="314" t="inlineStr"/>
      <c r="O190" t="inlineStr"/>
      <c r="P190" t="inlineStr"/>
      <c r="Q190" t="inlineStr"/>
      <c r="R190" t="inlineStr"/>
      <c r="S190" t="inlineStr"/>
      <c r="T19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-20773357</v>
      </c>
      <c r="G12" s="1029" t="n">
        <v>-39813633</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-1700758</v>
      </c>
      <c r="G13" s="1028" t="n">
        <v>-1013086</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-1700758</v>
      </c>
      <c r="G18" s="1029" t="n">
        <v>-1013086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168141818</v>
      </c>
      <c r="G22" s="1028" t="n">
        <v>343692815</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-165552603</v>
      </c>
      <c r="G23" s="1028" t="n">
        <v>-268989709</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2589215</v>
      </c>
      <c r="G25" s="1029" t="n">
        <v>74703106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