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8. nan Cash at bank and in hand</t>
        </is>
      </c>
      <c r="C15" s="103" t="n"/>
      <c r="D15" s="103" t="n"/>
      <c r="E15" s="103" t="n"/>
      <c r="F15" s="103" t="n"/>
      <c r="G15" s="103" t="n">
        <v>11876322</v>
      </c>
      <c r="H15" s="103" t="n">
        <v>5568575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9. nan Trade receivables</t>
        </is>
      </c>
      <c r="C29" s="103" t="n"/>
      <c r="D29" s="103" t="n"/>
      <c r="E29" s="103" t="n"/>
      <c r="F29" s="103" t="n"/>
      <c r="G29" s="103" t="n">
        <v>1750360</v>
      </c>
      <c r="H29" s="103" t="n">
        <v>1666779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10. Inventories nan Finished goods</t>
        </is>
      </c>
      <c r="C43" s="103" t="n"/>
      <c r="D43" s="103" t="n"/>
      <c r="E43" s="103" t="n"/>
      <c r="F43" s="103" t="n"/>
      <c r="G43" s="103" t="n">
        <v>4319361</v>
      </c>
      <c r="H43" s="103" t="n">
        <v>11550253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10. Inventories nan Spare parts</t>
        </is>
      </c>
      <c r="C44" s="103" t="n"/>
      <c r="D44" s="103" t="n"/>
      <c r="E44" s="103" t="n"/>
      <c r="F44" s="103" t="n"/>
      <c r="G44" s="103" t="n">
        <v>2946495</v>
      </c>
      <c r="H44" s="103" t="n">
        <v>2990284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10. Inventories nan Stock in transit, at cost</t>
        </is>
      </c>
      <c r="C45" s="103" t="n"/>
      <c r="D45" s="103" t="n"/>
      <c r="E45" s="103" t="n"/>
      <c r="F45" s="103" t="n"/>
      <c r="G45" s="103" t="n">
        <v>14268419</v>
      </c>
      <c r="H45" s="103" t="n">
        <v>14344490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10. Inventories Total nan</t>
        </is>
      </c>
      <c r="C46" s="103" t="n"/>
      <c r="D46" s="103" t="n"/>
      <c r="E46" s="103" t="n"/>
      <c r="F46" s="103" t="n"/>
      <c r="G46" s="103" t="n">
        <v>21534275</v>
      </c>
      <c r="H46" s="103" t="n">
        <v>28885027</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2007299</v>
      </c>
      <c r="H81" s="940" t="n">
        <v>2041474</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Property, plant and equipment At cost</t>
        </is>
      </c>
      <c r="C86" s="939" t="n"/>
      <c r="D86" s="939" t="n"/>
      <c r="E86" s="939" t="n"/>
      <c r="F86" s="939" t="n"/>
      <c r="G86" s="939" t="n">
        <v>1900747</v>
      </c>
      <c r="H86" s="939" t="n">
        <v>1840108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Right-of-use assets At cost</t>
        </is>
      </c>
      <c r="C87" s="939" t="n"/>
      <c r="D87" s="939" t="n"/>
      <c r="E87" s="939" t="n"/>
      <c r="F87" s="939" t="n"/>
      <c r="G87" s="939" t="n">
        <v>5168700</v>
      </c>
      <c r="H87" s="939" t="n">
        <v>5181046</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Property, plant and equipment Accumulated depreciation</t>
        </is>
      </c>
      <c r="C100" s="952" t="n"/>
      <c r="D100" s="952" t="n"/>
      <c r="E100" s="952" t="n"/>
      <c r="F100" s="952" t="n"/>
      <c r="G100" s="952" t="n">
        <v>-1657550</v>
      </c>
      <c r="H100" s="952" t="n">
        <v>-1675880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 xml:space="preserve"> Right-of-use assets Accumulated depreciation</t>
        </is>
      </c>
      <c r="C101" s="952" t="n"/>
      <c r="D101" s="939" t="n"/>
      <c r="E101" s="939" t="n"/>
      <c r="F101" s="939" t="n"/>
      <c r="G101" s="939" t="n">
        <v>-4541474</v>
      </c>
      <c r="H101" s="939" t="n">
        <v>-4998320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Year ended 31 March 2023 Balance at the beginning of the year</t>
        </is>
      </c>
      <c r="C133" s="939" t="n"/>
      <c r="D133" s="939" t="n"/>
      <c r="E133" s="939" t="n"/>
      <c r="F133" s="939" t="n"/>
      <c r="G133" s="939" t="n"/>
      <c r="H133" s="939" t="n">
        <v>228416</v>
      </c>
      <c r="I133" s="928" t="n"/>
      <c r="N133" s="105">
        <f>B133</f>
        <v/>
      </c>
      <c r="O133" s="106" t="inlineStr"/>
      <c r="P133" s="106" t="inlineStr"/>
      <c r="Q133" s="106" t="inlineStr"/>
      <c r="R133" s="106" t="inlineStr"/>
      <c r="S133" s="106" t="inlineStr"/>
      <c r="T133" s="106">
        <f>H133*BS!$B$9</f>
        <v/>
      </c>
      <c r="U133" s="929">
        <f>I133</f>
        <v/>
      </c>
      <c r="V133" s="927" t="n"/>
      <c r="W133" s="927" t="n"/>
    </row>
    <row r="134" customFormat="1" s="79">
      <c r="A134" s="618" t="n"/>
      <c r="B134" s="102" t="inlineStr">
        <is>
          <t>Software Year ended 31 March 2023 Amortisation</t>
        </is>
      </c>
      <c r="C134" s="939" t="n"/>
      <c r="D134" s="939" t="n"/>
      <c r="E134" s="939" t="n"/>
      <c r="F134" s="939" t="n"/>
      <c r="G134" s="939" t="n"/>
      <c r="H134" s="939" t="n">
        <v>-137508</v>
      </c>
      <c r="I134" s="928" t="n"/>
      <c r="N134" s="105">
        <f>B134</f>
        <v/>
      </c>
      <c r="O134" s="106" t="inlineStr"/>
      <c r="P134" s="106" t="inlineStr"/>
      <c r="Q134" s="106" t="inlineStr"/>
      <c r="R134" s="106" t="inlineStr"/>
      <c r="S134" s="106" t="inlineStr"/>
      <c r="T134" s="106">
        <f>H134*BS!$B$9</f>
        <v/>
      </c>
      <c r="U134" s="107">
        <f>I134</f>
        <v/>
      </c>
      <c r="V134" s="927" t="n"/>
      <c r="W134" s="927" t="n"/>
    </row>
    <row r="135" customFormat="1" s="79">
      <c r="A135" s="618" t="n"/>
      <c r="B135" s="102" t="inlineStr">
        <is>
          <t>Software Year ended 31 March 2023 Closing value at 31 March 2023</t>
        </is>
      </c>
      <c r="C135" s="939" t="n"/>
      <c r="D135" s="939" t="n"/>
      <c r="E135" s="939" t="n"/>
      <c r="F135" s="939" t="n"/>
      <c r="G135" s="939" t="n"/>
      <c r="H135" s="939" t="n">
        <v>90908</v>
      </c>
      <c r="I135" s="928" t="n"/>
      <c r="N135" s="105">
        <f>B135</f>
        <v/>
      </c>
      <c r="O135" s="106" t="inlineStr"/>
      <c r="P135" s="106" t="inlineStr"/>
      <c r="Q135" s="106" t="inlineStr"/>
      <c r="R135" s="106" t="inlineStr"/>
      <c r="S135" s="106" t="inlineStr"/>
      <c r="T135" s="106">
        <f>H135*BS!$B$9</f>
        <v/>
      </c>
      <c r="U135" s="107">
        <f>I135</f>
        <v/>
      </c>
      <c r="V135" s="927" t="n"/>
      <c r="W135" s="927" t="n"/>
    </row>
    <row r="136" customFormat="1" s="79">
      <c r="A136" s="618" t="n"/>
      <c r="B136" s="102" t="inlineStr">
        <is>
          <t>Total Year ended 31 March 2023 Balance at the beginning of the year</t>
        </is>
      </c>
      <c r="C136" s="939" t="n"/>
      <c r="D136" s="939" t="n"/>
      <c r="E136" s="939" t="n"/>
      <c r="F136" s="939" t="n"/>
      <c r="G136" s="939" t="n">
        <v>228416</v>
      </c>
      <c r="H136" s="939" t="n"/>
      <c r="I136" s="928" t="n"/>
      <c r="N136" s="105">
        <f>B136</f>
        <v/>
      </c>
      <c r="O136" s="106" t="inlineStr"/>
      <c r="P136" s="106" t="inlineStr"/>
      <c r="Q136" s="106" t="inlineStr"/>
      <c r="R136" s="106" t="inlineStr"/>
      <c r="S136" s="106">
        <f>G136*BS!$B$9</f>
        <v/>
      </c>
      <c r="T136" s="106" t="inlineStr"/>
      <c r="U136" s="107">
        <f>I136</f>
        <v/>
      </c>
      <c r="V136" s="927" t="n"/>
      <c r="W136" s="927" t="n"/>
    </row>
    <row r="137" customFormat="1" s="79">
      <c r="A137" s="618" t="n"/>
      <c r="B137" s="102" t="inlineStr">
        <is>
          <t>Total Year ended 31 March 2023 Amortisation</t>
        </is>
      </c>
      <c r="C137" s="939" t="n"/>
      <c r="D137" s="939" t="n"/>
      <c r="E137" s="939" t="n"/>
      <c r="F137" s="939" t="n"/>
      <c r="G137" s="939" t="n">
        <v>-137508</v>
      </c>
      <c r="H137" s="939" t="n"/>
      <c r="I137" s="928" t="n"/>
      <c r="N137" s="105">
        <f>B137</f>
        <v/>
      </c>
      <c r="O137" s="106" t="inlineStr"/>
      <c r="P137" s="106" t="inlineStr"/>
      <c r="Q137" s="106" t="inlineStr"/>
      <c r="R137" s="106" t="inlineStr"/>
      <c r="S137" s="106">
        <f>G137*BS!$B$9</f>
        <v/>
      </c>
      <c r="T137" s="106" t="inlineStr"/>
      <c r="U137" s="107">
        <f>I137</f>
        <v/>
      </c>
      <c r="V137" s="927" t="n"/>
      <c r="W137" s="927" t="n"/>
    </row>
    <row r="138" customFormat="1" s="79">
      <c r="A138" s="618" t="n"/>
      <c r="B138" s="102" t="inlineStr">
        <is>
          <t>Total Year ended 31 March 2023 Closing value at 31 March 2023</t>
        </is>
      </c>
      <c r="C138" s="103" t="n"/>
      <c r="D138" s="103" t="n"/>
      <c r="E138" s="103" t="n"/>
      <c r="F138" s="103" t="n"/>
      <c r="G138" s="103" t="n">
        <v>90908</v>
      </c>
      <c r="H138" s="103" t="n"/>
      <c r="I138" s="928" t="n"/>
      <c r="N138" s="105">
        <f>B138</f>
        <v/>
      </c>
      <c r="O138" s="106" t="inlineStr"/>
      <c r="P138" s="106" t="inlineStr"/>
      <c r="Q138" s="106" t="inlineStr"/>
      <c r="R138" s="106" t="inlineStr"/>
      <c r="S138" s="106">
        <f>G138*BS!$B$9</f>
        <v/>
      </c>
      <c r="T138" s="106" t="inlineStr"/>
      <c r="U138" s="107">
        <f>I138</f>
        <v/>
      </c>
      <c r="V138" s="927" t="n"/>
      <c r="W138" s="927" t="n"/>
    </row>
    <row r="139" customFormat="1" s="79">
      <c r="A139" s="618" t="n"/>
      <c r="B139" s="102" t="inlineStr">
        <is>
          <t xml:space="preserve"> Software Cost</t>
        </is>
      </c>
      <c r="C139" s="939" t="n"/>
      <c r="D139" s="939" t="n"/>
      <c r="E139" s="939" t="n"/>
      <c r="F139" s="939" t="n"/>
      <c r="G139" s="939" t="n">
        <v>480111</v>
      </c>
      <c r="H139" s="939" t="n">
        <v>480111</v>
      </c>
      <c r="I139" s="928" t="n"/>
      <c r="N139" s="105">
        <f>B139</f>
        <v/>
      </c>
      <c r="O139" s="106" t="inlineStr"/>
      <c r="P139" s="106" t="inlineStr"/>
      <c r="Q139" s="106" t="inlineStr"/>
      <c r="R139" s="106" t="inlineStr"/>
      <c r="S139" s="106">
        <f>G139*BS!$B$9</f>
        <v/>
      </c>
      <c r="T139" s="106">
        <f>H139*BS!$B$9</f>
        <v/>
      </c>
      <c r="U139" s="107">
        <f>I139</f>
        <v/>
      </c>
      <c r="V139" s="927" t="n"/>
      <c r="W139" s="927" t="n"/>
    </row>
    <row r="140" customFormat="1" s="79">
      <c r="A140" s="618" t="n"/>
      <c r="B140" s="102" t="inlineStr">
        <is>
          <t xml:space="preserve"> Software Accumulated amortisation</t>
        </is>
      </c>
      <c r="C140" s="939" t="n"/>
      <c r="D140" s="939" t="n"/>
      <c r="E140" s="939" t="n"/>
      <c r="F140" s="939" t="n"/>
      <c r="G140" s="939" t="n">
        <v>-251695</v>
      </c>
      <c r="H140" s="939" t="n">
        <v>-389203</v>
      </c>
      <c r="I140" s="928" t="n"/>
      <c r="N140" s="105">
        <f>B140</f>
        <v/>
      </c>
      <c r="O140" s="106" t="inlineStr"/>
      <c r="P140" s="106" t="inlineStr"/>
      <c r="Q140" s="106" t="inlineStr"/>
      <c r="R140" s="106" t="inlineStr"/>
      <c r="S140" s="106">
        <f>G140*BS!$B$9</f>
        <v/>
      </c>
      <c r="T140" s="106">
        <f>H140*BS!$B$9</f>
        <v/>
      </c>
      <c r="U140" s="107" t="n"/>
      <c r="V140" s="927" t="n"/>
      <c r="W140" s="927" t="n"/>
    </row>
    <row r="141" customFormat="1" s="79">
      <c r="A141" s="618" t="n"/>
      <c r="B141" s="102" t="inlineStr">
        <is>
          <t xml:space="preserve"> Software Total</t>
        </is>
      </c>
      <c r="C141" s="939" t="n"/>
      <c r="D141" s="939" t="n"/>
      <c r="E141" s="939" t="n"/>
      <c r="F141" s="939" t="n"/>
      <c r="G141" s="939" t="n">
        <v>228416</v>
      </c>
      <c r="H141" s="939" t="n">
        <v>90908</v>
      </c>
      <c r="I141" s="928" t="n"/>
      <c r="N141" s="105">
        <f>B141</f>
        <v/>
      </c>
      <c r="O141" s="106" t="inlineStr"/>
      <c r="P141" s="106" t="inlineStr"/>
      <c r="Q141" s="106" t="inlineStr"/>
      <c r="R141" s="106" t="inlineStr"/>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2068323</v>
      </c>
      <c r="H163" s="940" t="n">
        <v>2133141</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Total Year ended 31 March 2023 Balance at the beginning of the year</t>
        </is>
      </c>
      <c r="C165" s="939" t="n"/>
      <c r="D165" s="939" t="n"/>
      <c r="E165" s="939" t="n"/>
      <c r="F165" s="939" t="n"/>
      <c r="G165" s="939" t="n">
        <v>228416</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Total Year ended 31 March 2023 Amortisation</t>
        </is>
      </c>
      <c r="C166" s="939" t="n"/>
      <c r="D166" s="939" t="n"/>
      <c r="E166" s="939" t="n"/>
      <c r="F166" s="939" t="n"/>
      <c r="G166" s="939" t="n">
        <v>-137508</v>
      </c>
      <c r="H166" s="939" t="n">
        <v>0</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inlineStr">
        <is>
          <t>Total Year ended 31 March 2023 Closing value at 31 March 2023</t>
        </is>
      </c>
      <c r="C167" s="939" t="n"/>
      <c r="D167" s="939" t="n"/>
      <c r="E167" s="939" t="n"/>
      <c r="F167" s="939" t="n"/>
      <c r="G167" s="939" t="n">
        <v>90908</v>
      </c>
      <c r="H167" s="939" t="n">
        <v>0</v>
      </c>
      <c r="I167" s="930" t="n"/>
      <c r="K167" s="932" t="n"/>
      <c r="N167" s="105">
        <f>B167</f>
        <v/>
      </c>
      <c r="O167" s="106" t="inlineStr"/>
      <c r="P167" s="106" t="inlineStr"/>
      <c r="Q167" s="106" t="inlineStr"/>
      <c r="R167" s="106" t="inlineStr"/>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656010</v>
      </c>
      <c r="H27" s="954" t="n">
        <v>94075</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Trade and other payables</t>
        </is>
      </c>
      <c r="C58" s="939" t="n"/>
      <c r="D58" s="939" t="n"/>
      <c r="E58" s="939" t="n"/>
      <c r="F58" s="939" t="n"/>
      <c r="G58" s="939" t="n">
        <v>1336697</v>
      </c>
      <c r="H58" s="939" t="n">
        <v>1232744</v>
      </c>
      <c r="I58" s="975" t="n"/>
      <c r="J58" s="180" t="n"/>
      <c r="N58" s="976">
        <f>B58</f>
        <v/>
      </c>
      <c r="O58" s="192" t="inlineStr"/>
      <c r="P58" s="192" t="inlineStr"/>
      <c r="Q58" s="192" t="inlineStr"/>
      <c r="R58" s="192" t="inlineStr"/>
      <c r="S58" s="192">
        <f>G58*BS!$B$9</f>
        <v/>
      </c>
      <c r="T58" s="192">
        <f>H58*BS!$B$9</f>
        <v/>
      </c>
      <c r="U58" s="193">
        <f>I58</f>
        <v/>
      </c>
    </row>
    <row r="59">
      <c r="B59" s="102" t="inlineStr">
        <is>
          <t>$ CURRENT Trade creditors related entities</t>
        </is>
      </c>
      <c r="C59" s="939" t="n"/>
      <c r="D59" s="939" t="n"/>
      <c r="E59" s="939" t="n"/>
      <c r="F59" s="939" t="n"/>
      <c r="G59" s="939" t="n">
        <v>13750913</v>
      </c>
      <c r="H59" s="939" t="n">
        <v>13906236</v>
      </c>
      <c r="I59" s="975" t="n"/>
      <c r="J59" s="180" t="n"/>
      <c r="N59" s="976">
        <f>B59</f>
        <v/>
      </c>
      <c r="O59" s="192" t="inlineStr"/>
      <c r="P59" s="192" t="inlineStr"/>
      <c r="Q59" s="192" t="inlineStr"/>
      <c r="R59" s="192" t="inlineStr"/>
      <c r="S59" s="192">
        <f>G59*BS!$B$9</f>
        <v/>
      </c>
      <c r="T59" s="192">
        <f>H59*BS!$B$9</f>
        <v/>
      </c>
      <c r="U59" s="193">
        <f>I59</f>
        <v/>
      </c>
    </row>
    <row r="60">
      <c r="B60" s="102" t="inlineStr">
        <is>
          <t>$ CURRENT Other creditors and accruals</t>
        </is>
      </c>
      <c r="C60" s="939" t="n"/>
      <c r="D60" s="939" t="n"/>
      <c r="E60" s="939" t="n"/>
      <c r="F60" s="939" t="n"/>
      <c r="G60" s="939" t="n">
        <v>4344164</v>
      </c>
      <c r="H60" s="939" t="n">
        <v>3654927</v>
      </c>
      <c r="I60" s="975" t="n"/>
      <c r="J60" s="180" t="n"/>
      <c r="N60" s="976">
        <f>B60</f>
        <v/>
      </c>
      <c r="O60" s="192" t="inlineStr"/>
      <c r="P60" s="192" t="inlineStr"/>
      <c r="Q60" s="192" t="inlineStr"/>
      <c r="R60" s="192" t="inlineStr"/>
      <c r="S60" s="192">
        <f>G60*BS!$B$9</f>
        <v/>
      </c>
      <c r="T60" s="192">
        <f>H60*BS!$B$9</f>
        <v/>
      </c>
      <c r="U60" s="193">
        <f>I60</f>
        <v/>
      </c>
    </row>
    <row r="61">
      <c r="B61" s="102" t="inlineStr">
        <is>
          <t>$ CURRENT Total</t>
        </is>
      </c>
      <c r="C61" s="103" t="n"/>
      <c r="D61" s="103" t="n"/>
      <c r="E61" s="103" t="n"/>
      <c r="F61" s="103" t="n"/>
      <c r="G61" s="103" t="n">
        <v>19431774</v>
      </c>
      <c r="H61" s="103" t="n">
        <v>18793907</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19884209</v>
      </c>
      <c r="H81" s="954" t="n">
        <v>19111385</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452435</v>
      </c>
      <c r="H86" s="954" t="n">
        <v>317478</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CURRENT Trade and other payables</t>
        </is>
      </c>
      <c r="C88" s="939" t="n"/>
      <c r="D88" s="939" t="n"/>
      <c r="E88" s="939" t="n"/>
      <c r="F88" s="939" t="n"/>
      <c r="G88" s="939" t="n">
        <v>1336697</v>
      </c>
      <c r="H88" s="939" t="n">
        <v>1232744</v>
      </c>
      <c r="I88" s="975" t="n"/>
      <c r="J88" s="180" t="n"/>
      <c r="N88" s="976">
        <f>B88</f>
        <v/>
      </c>
      <c r="O88" s="192" t="inlineStr"/>
      <c r="P88" s="192" t="inlineStr"/>
      <c r="Q88" s="192" t="inlineStr"/>
      <c r="R88" s="192" t="inlineStr"/>
      <c r="S88" s="192">
        <f>G88*BS!$B$9</f>
        <v/>
      </c>
      <c r="T88" s="192">
        <f>H88*BS!$B$9</f>
        <v/>
      </c>
      <c r="U88" s="193">
        <f>I88</f>
        <v/>
      </c>
    </row>
    <row r="89">
      <c r="B89" s="102" t="inlineStr">
        <is>
          <t>$ CURRENT Trade creditors related entities</t>
        </is>
      </c>
      <c r="C89" s="939" t="n"/>
      <c r="D89" s="939" t="n"/>
      <c r="E89" s="939" t="n"/>
      <c r="F89" s="939" t="n"/>
      <c r="G89" s="939" t="n">
        <v>13750913</v>
      </c>
      <c r="H89" s="939" t="n">
        <v>13906236</v>
      </c>
      <c r="I89" s="975" t="n"/>
      <c r="J89" s="180" t="n"/>
      <c r="N89" s="976">
        <f>B89</f>
        <v/>
      </c>
      <c r="O89" s="192" t="inlineStr"/>
      <c r="P89" s="192" t="inlineStr"/>
      <c r="Q89" s="192" t="inlineStr"/>
      <c r="R89" s="192" t="inlineStr"/>
      <c r="S89" s="192">
        <f>G89*BS!$B$9</f>
        <v/>
      </c>
      <c r="T89" s="192">
        <f>H89*BS!$B$9</f>
        <v/>
      </c>
      <c r="U89" s="193">
        <f>I89</f>
        <v/>
      </c>
    </row>
    <row r="90">
      <c r="B90" s="211" t="inlineStr">
        <is>
          <t>$ CURRENT Other creditors and accruals</t>
        </is>
      </c>
      <c r="C90" s="939" t="n"/>
      <c r="D90" s="939" t="n"/>
      <c r="E90" s="939" t="n"/>
      <c r="F90" s="939" t="n"/>
      <c r="G90" s="939" t="n">
        <v>4344164</v>
      </c>
      <c r="H90" s="939" t="n">
        <v>3654927</v>
      </c>
      <c r="I90" s="975" t="n"/>
      <c r="J90" s="180" t="n"/>
      <c r="N90" s="976">
        <f>B90</f>
        <v/>
      </c>
      <c r="O90" s="192" t="inlineStr"/>
      <c r="P90" s="192" t="inlineStr"/>
      <c r="Q90" s="192" t="inlineStr"/>
      <c r="R90" s="192" t="inlineStr"/>
      <c r="S90" s="192">
        <f>G90*BS!$B$9</f>
        <v/>
      </c>
      <c r="T90" s="192">
        <f>H90*BS!$B$9</f>
        <v/>
      </c>
      <c r="U90" s="193">
        <f>I90</f>
        <v/>
      </c>
    </row>
    <row r="91">
      <c r="B91" s="211" t="inlineStr">
        <is>
          <t>$ CURRENT Total</t>
        </is>
      </c>
      <c r="C91" s="103" t="n"/>
      <c r="D91" s="103" t="n"/>
      <c r="E91" s="103" t="n"/>
      <c r="F91" s="103" t="n"/>
      <c r="G91" s="103" t="n">
        <v>19431774</v>
      </c>
      <c r="H91" s="103" t="n">
        <v>18793907</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65581</v>
      </c>
      <c r="H105" s="954" t="n">
        <v>90787</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65581</v>
      </c>
      <c r="H127" s="954" t="n">
        <v>90787</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73705</v>
      </c>
      <c r="H140" s="954" t="n">
        <v>69066</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2000000</v>
      </c>
      <c r="H159" s="954" t="n">
        <v>2000000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14610657</v>
      </c>
      <c r="H181" s="103" t="n">
        <v>16398628</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nan Sale of goods from operating activities</t>
        </is>
      </c>
      <c r="C15" s="939" t="n"/>
      <c r="D15" s="939" t="n"/>
      <c r="E15" s="939" t="n"/>
      <c r="F15" s="939" t="n"/>
      <c r="G15" s="939" t="n">
        <v>117330257</v>
      </c>
      <c r="H15" s="939" t="n">
        <v>118350064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-101884225</v>
      </c>
      <c r="H29" s="939" t="n">
        <v>-100099966</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-208510</v>
      </c>
      <c r="H56" s="939" t="n">
        <v>-212440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Administrative expenses</t>
        </is>
      </c>
      <c r="C57" s="939" t="n"/>
      <c r="D57" s="939" t="n"/>
      <c r="E57" s="939" t="n"/>
      <c r="F57" s="939" t="n"/>
      <c r="G57" s="939" t="n">
        <v>-487139</v>
      </c>
      <c r="H57" s="939" t="n">
        <v>-501931</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Distribution expenses</t>
        </is>
      </c>
      <c r="C58" s="939" t="n"/>
      <c r="D58" s="939" t="n"/>
      <c r="E58" s="939" t="n"/>
      <c r="F58" s="939" t="n"/>
      <c r="G58" s="939" t="n">
        <v>-1182399</v>
      </c>
      <c r="H58" s="939" t="n">
        <v>-1561078</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Other expenses</t>
        </is>
      </c>
      <c r="C59" s="939" t="n"/>
      <c r="D59" s="939" t="n"/>
      <c r="E59" s="939" t="n"/>
      <c r="F59" s="939" t="n"/>
      <c r="G59" s="939" t="n">
        <v>-633503</v>
      </c>
      <c r="H59" s="939" t="n">
        <v>-885647</v>
      </c>
      <c r="I59" s="1017" t="n"/>
      <c r="N59" s="293">
        <f>B59</f>
        <v/>
      </c>
      <c r="O59" s="192" t="inlineStr"/>
      <c r="P59" s="192" t="inlineStr"/>
      <c r="Q59" s="192" t="inlineStr"/>
      <c r="R59" s="192" t="inlineStr"/>
      <c r="S59" s="192">
        <f>G59*BS!$B$9</f>
        <v/>
      </c>
      <c r="T59" s="192">
        <f>H59*BS!$B$9</f>
        <v/>
      </c>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-208510</v>
      </c>
      <c r="H80" s="939" t="n">
        <v>-212440</v>
      </c>
      <c r="I80" s="1017" t="n"/>
      <c r="N80" s="290">
        <f>B80</f>
        <v/>
      </c>
      <c r="O80" s="204" t="inlineStr"/>
      <c r="P80" s="204" t="inlineStr"/>
      <c r="Q80" s="204" t="inlineStr"/>
      <c r="R80" s="204" t="inlineStr"/>
      <c r="S80" s="204">
        <f>G80*BS!$B$9</f>
        <v/>
      </c>
      <c r="T80" s="204">
        <f>H80*BS!$B$9</f>
        <v/>
      </c>
      <c r="U80" s="1016" t="n"/>
    </row>
    <row r="81" customFormat="1" s="279">
      <c r="B81" s="119" t="inlineStr">
        <is>
          <t>Administrative expenses</t>
        </is>
      </c>
      <c r="C81" s="939" t="n"/>
      <c r="D81" s="939" t="n"/>
      <c r="E81" s="939" t="n"/>
      <c r="F81" s="939" t="n"/>
      <c r="G81" s="939" t="n">
        <v>-487139</v>
      </c>
      <c r="H81" s="939" t="n">
        <v>-501931</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229410</v>
      </c>
      <c r="H84" s="991" t="n">
        <v>251962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229410</v>
      </c>
      <c r="H98" s="939" t="n">
        <v>251962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Financial income</t>
        </is>
      </c>
      <c r="C99" s="939" t="n"/>
      <c r="D99" s="939" t="n"/>
      <c r="E99" s="939" t="n"/>
      <c r="F99" s="939" t="n"/>
      <c r="G99" s="939" t="n">
        <v>106729</v>
      </c>
      <c r="H99" s="939" t="n">
        <v>584017</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Finance costs</t>
        </is>
      </c>
      <c r="C100" s="939" t="n"/>
      <c r="D100" s="939" t="n"/>
      <c r="E100" s="939" t="n"/>
      <c r="F100" s="939" t="n"/>
      <c r="G100" s="939" t="n">
        <v>-25033</v>
      </c>
      <c r="H100" s="939" t="n">
        <v>-13488</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inlineStr">
        <is>
          <t>Net financing income</t>
        </is>
      </c>
      <c r="C101" s="939" t="n"/>
      <c r="D101" s="939" t="n"/>
      <c r="E101" s="939" t="n"/>
      <c r="F101" s="939" t="n"/>
      <c r="G101" s="939" t="n">
        <v>81696</v>
      </c>
      <c r="H101" s="939" t="n">
        <v>570529</v>
      </c>
      <c r="I101" s="1017" t="n"/>
      <c r="L101" s="279" t="n"/>
      <c r="M101" s="279" t="n"/>
      <c r="N101" s="296">
        <f>B101</f>
        <v/>
      </c>
      <c r="O101" s="192" t="inlineStr"/>
      <c r="P101" s="192" t="inlineStr"/>
      <c r="Q101" s="192" t="inlineStr"/>
      <c r="R101" s="192" t="inlineStr"/>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-25033</v>
      </c>
      <c r="H111" s="939" t="n">
        <v>-13488</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-25033</v>
      </c>
      <c r="H124" s="952" t="n">
        <v>-13488</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nan Current income tax provision</t>
        </is>
      </c>
      <c r="G138" t="n">
        <v>2086319</v>
      </c>
      <c r="H138" t="n">
        <v>2508553</v>
      </c>
      <c r="N138">
        <f>B138</f>
        <v/>
      </c>
      <c r="O138" t="inlineStr"/>
      <c r="P138" t="inlineStr"/>
      <c r="Q138" t="inlineStr"/>
      <c r="R138" t="inlineStr"/>
      <c r="S138">
        <f>G138*BS!$B$9</f>
        <v/>
      </c>
      <c r="T138">
        <f>H138*BS!$B$9</f>
        <v/>
      </c>
    </row>
    <row r="139" customFormat="1" s="118">
      <c r="B139" t="inlineStr">
        <is>
          <t xml:space="preserve"> (b) Reconciliation of income tax to accounting profit: nan Prima facie tax payable on profit from ordinary activities before income tax at 30% (2022: 30%)</t>
        </is>
      </c>
      <c r="G139" t="n">
        <v>1761135</v>
      </c>
      <c r="H139" t="n">
        <v>2391212</v>
      </c>
      <c r="N139">
        <f>B139</f>
        <v/>
      </c>
      <c r="O139" t="inlineStr"/>
      <c r="P139" t="inlineStr"/>
      <c r="Q139" t="inlineStr"/>
      <c r="R139" t="inlineStr"/>
      <c r="S139">
        <f>G139*BS!$B$9</f>
        <v/>
      </c>
      <c r="T139">
        <f>H139*BS!$B$9</f>
        <v/>
      </c>
    </row>
    <row r="140" customFormat="1" s="118">
      <c r="B140" t="inlineStr">
        <is>
          <t xml:space="preserve"> (b) Reconciliation of income tax to accounting profit: nan Income tax expense</t>
        </is>
      </c>
      <c r="G140" t="n">
        <v>1715166</v>
      </c>
      <c r="H140" t="n">
        <v>2443735</v>
      </c>
      <c r="N140">
        <f>B140</f>
        <v/>
      </c>
      <c r="O140" t="inlineStr"/>
      <c r="P140" t="inlineStr"/>
      <c r="Q140" t="inlineStr"/>
      <c r="R140" t="inlineStr"/>
      <c r="S140">
        <f>G140*BS!$B$9</f>
        <v/>
      </c>
      <c r="T140">
        <f>H140*BS!$B$9</f>
        <v/>
      </c>
    </row>
    <row r="141" customFormat="1" s="118">
      <c r="B141" s="102" t="n"/>
      <c r="D141" s="939" t="n"/>
      <c r="E141" s="939" t="n"/>
      <c r="F141" s="939" t="n"/>
      <c r="G141" s="939" t="n"/>
      <c r="H141" s="939" t="n"/>
      <c r="I141" s="1017" t="n"/>
      <c r="L141" s="279" t="n"/>
      <c r="M141" s="279" t="n"/>
      <c r="N141" s="290" t="inlineStr"/>
      <c r="O141" s="204" t="inlineStr"/>
      <c r="P141" s="204" t="inlineStr"/>
      <c r="Q141" s="204" t="inlineStr"/>
      <c r="R141" s="204" t="inlineStr"/>
      <c r="S141" s="204" t="inlineStr"/>
      <c r="T141" s="204" t="inlineStr"/>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t="n">
        <v>0</v>
      </c>
      <c r="H148" s="158" t="n">
        <v>0</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t="n">
        <v>0</v>
      </c>
      <c r="H162" s="158" t="n">
        <v>0</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t="n">
        <v>0</v>
      </c>
      <c r="H176" s="942" t="n">
        <v>0</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15341300</v>
      </c>
      <c r="G12" s="1029" t="n">
        <v>-2407883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