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12721077</v>
      </c>
      <c r="H26" s="112" t="n">
        <v>13527410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5267590</v>
      </c>
      <c r="H40" s="112" t="n">
        <v>3665332</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Consolidated None Prepaid Expenses</t>
        </is>
      </c>
      <c r="C56" s="939" t="n"/>
      <c r="D56" s="939" t="n"/>
      <c r="E56" s="939" t="n"/>
      <c r="F56" s="939" t="n"/>
      <c r="G56" s="939" t="n">
        <v>538312</v>
      </c>
      <c r="H56" s="939" t="n">
        <v>137743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Consolidated None Total Other Current Assets</t>
        </is>
      </c>
      <c r="C57" s="939" t="n"/>
      <c r="D57" s="939" t="n"/>
      <c r="E57" s="939" t="n"/>
      <c r="F57" s="939" t="n"/>
      <c r="G57" s="939" t="n">
        <v>625702</v>
      </c>
      <c r="H57" s="939" t="n">
        <v>244525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Consolidated None Total Other Current Assets</t>
        </is>
      </c>
      <c r="C70" s="939" t="n"/>
      <c r="D70" s="939" t="n"/>
      <c r="E70" s="939" t="n"/>
      <c r="F70" s="939" t="n"/>
      <c r="G70" s="939" t="n">
        <v>625702</v>
      </c>
      <c r="H70" s="939" t="n">
        <v>244525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983653</v>
      </c>
      <c r="H97" s="944" t="n">
        <v>576488</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983653</v>
      </c>
      <c r="H111" s="944" t="n">
        <v>576488</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Consolidated None Land and buildings right-of-use</t>
        </is>
      </c>
      <c r="G114" t="n">
        <v>6134308</v>
      </c>
      <c r="H114" t="n">
        <v>5176769</v>
      </c>
      <c r="N114">
        <f>B114</f>
        <v/>
      </c>
      <c r="O114" t="inlineStr"/>
      <c r="P114" t="inlineStr"/>
      <c r="Q114" t="inlineStr"/>
      <c r="R114" t="inlineStr"/>
      <c r="S114">
        <f>G114*BS!$B$9</f>
        <v/>
      </c>
      <c r="T114">
        <f>H114*BS!$B$9</f>
        <v/>
      </c>
    </row>
    <row r="115" customFormat="1" s="79">
      <c r="B115" t="inlineStr">
        <is>
          <t>Consolidated None Less accumulated depreciation</t>
        </is>
      </c>
      <c r="G115" t="n">
        <v>-3877777</v>
      </c>
      <c r="H115" t="n">
        <v>-2763779</v>
      </c>
      <c r="N115">
        <f>B115</f>
        <v/>
      </c>
      <c r="O115" t="inlineStr"/>
      <c r="P115" t="inlineStr"/>
      <c r="Q115" t="inlineStr"/>
      <c r="R115" t="inlineStr"/>
      <c r="S115">
        <f>G115*BS!$B$9</f>
        <v/>
      </c>
      <c r="T115">
        <f>H115*BS!$B$9</f>
        <v/>
      </c>
    </row>
    <row r="116" customFormat="1" s="79">
      <c r="B116" t="inlineStr">
        <is>
          <t>Consolidated None Total</t>
        </is>
      </c>
      <c r="G116" t="n">
        <v>2256531</v>
      </c>
      <c r="H116" t="n">
        <v>2412990</v>
      </c>
      <c r="N116">
        <f>B116</f>
        <v/>
      </c>
      <c r="O116" t="inlineStr"/>
      <c r="P116" t="inlineStr"/>
      <c r="Q116" t="inlineStr"/>
      <c r="R116" t="inlineStr"/>
      <c r="S116">
        <f>G116*BS!$B$9</f>
        <v/>
      </c>
      <c r="T116">
        <f>H116*BS!$B$9</f>
        <v/>
      </c>
    </row>
    <row r="117" customFormat="1" s="79">
      <c r="B117" t="inlineStr">
        <is>
          <t>Consolidated Plant and equipment - right-of- use</t>
        </is>
      </c>
      <c r="G117" t="n">
        <v>584094</v>
      </c>
      <c r="H117" t="n">
        <v>364052</v>
      </c>
      <c r="N117">
        <f>B117</f>
        <v/>
      </c>
      <c r="O117" t="inlineStr"/>
      <c r="P117" t="inlineStr"/>
      <c r="Q117" t="inlineStr"/>
      <c r="R117" t="inlineStr"/>
      <c r="S117">
        <f>G117*BS!$B$9</f>
        <v/>
      </c>
      <c r="T117">
        <f>H117*BS!$B$9</f>
        <v/>
      </c>
    </row>
    <row r="118" customFormat="1" s="79">
      <c r="B118" t="inlineStr">
        <is>
          <t>Consolidated Plant and equipment - right-of- Less: Accumulated depreciation</t>
        </is>
      </c>
      <c r="G118" t="n">
        <v>-225507</v>
      </c>
      <c r="H118" t="n">
        <v>-176824</v>
      </c>
      <c r="N118">
        <f>B118</f>
        <v/>
      </c>
      <c r="O118" t="inlineStr"/>
      <c r="P118" t="inlineStr"/>
      <c r="Q118" t="inlineStr"/>
      <c r="R118" t="inlineStr"/>
      <c r="S118">
        <f>G118*BS!$B$9</f>
        <v/>
      </c>
      <c r="T118">
        <f>H118*BS!$B$9</f>
        <v/>
      </c>
    </row>
    <row r="119" customFormat="1" s="79">
      <c r="B119" t="inlineStr">
        <is>
          <t>Consolidated Plant and equipment - right-of- Total</t>
        </is>
      </c>
      <c r="G119" t="n">
        <v>2615118</v>
      </c>
      <c r="H119" t="n">
        <v>2600218</v>
      </c>
      <c r="N119">
        <f>B119</f>
        <v/>
      </c>
      <c r="O119" t="inlineStr"/>
      <c r="P119" t="inlineStr"/>
      <c r="Q119" t="inlineStr"/>
      <c r="R119" t="inlineStr"/>
      <c r="S119">
        <f>G119*BS!$B$9</f>
        <v/>
      </c>
      <c r="T119">
        <f>H119*BS!$B$9</f>
        <v/>
      </c>
    </row>
    <row r="120" customFormat="1" s="79">
      <c r="B120" t="inlineStr">
        <is>
          <t>Land and buildings None 2021 Balance at 1 April 2021</t>
        </is>
      </c>
      <c r="G120" t="n">
        <v>2286531</v>
      </c>
      <c r="H120" t="n">
        <v/>
      </c>
      <c r="N120">
        <f>B120</f>
        <v/>
      </c>
      <c r="O120" t="inlineStr"/>
      <c r="P120" t="inlineStr"/>
      <c r="Q120" t="inlineStr"/>
      <c r="R120" t="inlineStr"/>
      <c r="S120">
        <f>G120*BS!$B$9</f>
        <v/>
      </c>
      <c r="T120">
        <f>H120*BS!$B$9</f>
        <v/>
      </c>
    </row>
    <row r="121" customFormat="1" s="79">
      <c r="B121" t="inlineStr">
        <is>
          <t>Land and buildings None Additions</t>
        </is>
      </c>
      <c r="G121" t="n">
        <v>2890238</v>
      </c>
      <c r="H121" t="n">
        <v/>
      </c>
      <c r="N121">
        <f>B121</f>
        <v/>
      </c>
      <c r="O121" t="inlineStr"/>
      <c r="P121" t="inlineStr"/>
      <c r="Q121" t="inlineStr"/>
      <c r="R121" t="inlineStr"/>
      <c r="S121">
        <f>G121*BS!$B$9</f>
        <v/>
      </c>
      <c r="T121">
        <f>H121*BS!$B$9</f>
        <v/>
      </c>
    </row>
    <row r="122" customFormat="1" s="79">
      <c r="A122" s="618" t="n"/>
      <c r="B122" s="102" t="inlineStr">
        <is>
          <t>Land and buildings None Depreciation Expense</t>
        </is>
      </c>
      <c r="C122" s="939" t="n"/>
      <c r="D122" s="939" t="n"/>
      <c r="E122" s="939" t="n"/>
      <c r="F122" s="939" t="n"/>
      <c r="G122" s="939" t="n">
        <v>-2763779</v>
      </c>
      <c r="H122" s="939" t="n">
        <v/>
      </c>
      <c r="I122" s="945" t="n"/>
      <c r="N122" s="105">
        <f>B122</f>
        <v/>
      </c>
      <c r="O122" s="106" t="inlineStr"/>
      <c r="P122" s="106" t="inlineStr"/>
      <c r="Q122" s="106" t="inlineStr"/>
      <c r="R122" s="106" t="inlineStr"/>
      <c r="S122" s="106">
        <f>G122*BS!$B$9</f>
        <v/>
      </c>
      <c r="T122" s="106">
        <f>H122*BS!$B$9</f>
        <v/>
      </c>
      <c r="U122" s="946">
        <f>I114</f>
        <v/>
      </c>
      <c r="V122" s="927" t="n"/>
      <c r="W122" s="927" t="n"/>
    </row>
    <row r="123" customFormat="1" s="79">
      <c r="A123" s="618" t="n"/>
      <c r="B123" s="102" t="inlineStr">
        <is>
          <t>Land and buildings None Balance at 31 March 2022</t>
        </is>
      </c>
      <c r="C123" s="939" t="n"/>
      <c r="D123" s="939" t="n"/>
      <c r="E123" s="939" t="n"/>
      <c r="F123" s="939" t="n"/>
      <c r="G123" s="939" t="n">
        <v>2412990</v>
      </c>
      <c r="H123" s="939" t="n">
        <v/>
      </c>
      <c r="I123" s="945" t="n"/>
      <c r="N123" s="105">
        <f>B123</f>
        <v/>
      </c>
      <c r="O123" s="106" t="inlineStr"/>
      <c r="P123" s="106" t="inlineStr"/>
      <c r="Q123" s="106" t="inlineStr"/>
      <c r="R123" s="106" t="inlineStr"/>
      <c r="S123" s="106">
        <f>G123*BS!$B$9</f>
        <v/>
      </c>
      <c r="T123" s="106">
        <f>H123*BS!$B$9</f>
        <v/>
      </c>
      <c r="U123" s="946">
        <f>I115</f>
        <v/>
      </c>
      <c r="V123" s="927" t="n"/>
      <c r="W123" s="927" t="n"/>
    </row>
    <row r="124" customFormat="1" s="79">
      <c r="A124" s="618" t="n"/>
      <c r="B124" s="102" t="inlineStr">
        <is>
          <t>Plant and equipment None 2021 Balance at 1 April 2021</t>
        </is>
      </c>
      <c r="C124" s="939" t="n"/>
      <c r="D124" s="939" t="n"/>
      <c r="E124" s="939" t="n"/>
      <c r="F124" s="939" t="n"/>
      <c r="G124" s="939" t="n">
        <v>328587</v>
      </c>
      <c r="H124" s="939" t="n">
        <v/>
      </c>
      <c r="I124" s="945" t="n"/>
      <c r="N124" s="105">
        <f>B124</f>
        <v/>
      </c>
      <c r="O124" s="106" t="inlineStr"/>
      <c r="P124" s="106" t="inlineStr"/>
      <c r="Q124" s="106" t="inlineStr"/>
      <c r="R124" s="106" t="inlineStr"/>
      <c r="S124" s="106">
        <f>G124*BS!$B$9</f>
        <v/>
      </c>
      <c r="T124" s="106">
        <f>H124*BS!$B$9</f>
        <v/>
      </c>
      <c r="U124" s="946">
        <f>I116</f>
        <v/>
      </c>
      <c r="V124" s="927" t="n"/>
      <c r="W124" s="927" t="n"/>
    </row>
    <row r="125" customFormat="1" s="79">
      <c r="A125" s="618" t="n"/>
      <c r="B125" s="102" t="inlineStr">
        <is>
          <t>Plant and equipment None Additions</t>
        </is>
      </c>
      <c r="C125" s="939" t="n"/>
      <c r="D125" s="939" t="n"/>
      <c r="E125" s="939" t="n"/>
      <c r="F125" s="939" t="n"/>
      <c r="G125" s="939" t="n">
        <v>68513</v>
      </c>
      <c r="H125" s="939" t="n">
        <v/>
      </c>
      <c r="I125" s="945" t="n"/>
      <c r="N125" s="105">
        <f>B125</f>
        <v/>
      </c>
      <c r="O125" s="106" t="inlineStr"/>
      <c r="P125" s="106" t="inlineStr"/>
      <c r="Q125" s="106" t="inlineStr"/>
      <c r="R125" s="106" t="inlineStr"/>
      <c r="S125" s="106">
        <f>G125*BS!$B$9</f>
        <v/>
      </c>
      <c r="T125" s="106">
        <f>H125*BS!$B$9</f>
        <v/>
      </c>
      <c r="U125" s="946">
        <f>I117</f>
        <v/>
      </c>
      <c r="V125" s="927" t="n"/>
      <c r="W125" s="927" t="n"/>
    </row>
    <row r="126" customFormat="1" s="154">
      <c r="A126" s="618" t="n"/>
      <c r="B126" s="102" t="inlineStr">
        <is>
          <t>Plant and equipment None Depreciation Expense</t>
        </is>
      </c>
      <c r="C126" s="939" t="n"/>
      <c r="D126" s="939" t="n"/>
      <c r="E126" s="939" t="n"/>
      <c r="F126" s="939" t="n"/>
      <c r="G126" s="939" t="n">
        <v>-176826</v>
      </c>
      <c r="H126" s="939" t="n">
        <v/>
      </c>
      <c r="I126" s="945" t="n"/>
      <c r="N126" s="105">
        <f>B126</f>
        <v/>
      </c>
      <c r="O126" s="106" t="inlineStr"/>
      <c r="P126" s="106" t="inlineStr"/>
      <c r="Q126" s="106" t="inlineStr"/>
      <c r="R126" s="106" t="inlineStr"/>
      <c r="S126" s="106">
        <f>G126*BS!$B$9</f>
        <v/>
      </c>
      <c r="T126" s="106">
        <f>H126*BS!$B$9</f>
        <v/>
      </c>
      <c r="U126" s="946">
        <f>I118</f>
        <v/>
      </c>
      <c r="V126" s="927" t="n"/>
      <c r="W126" s="927" t="n"/>
    </row>
    <row r="127" customFormat="1" s="79">
      <c r="A127" s="618" t="n"/>
      <c r="B127" s="102" t="inlineStr">
        <is>
          <t>Plant and equipment None Balance at 31 March 2022</t>
        </is>
      </c>
      <c r="C127" s="103" t="n"/>
      <c r="D127" s="103" t="n"/>
      <c r="E127" s="103" t="n"/>
      <c r="F127" s="103" t="n"/>
      <c r="G127" s="103" t="n">
        <v>220274</v>
      </c>
      <c r="H127" s="103" t="n">
        <v/>
      </c>
      <c r="I127" s="945" t="n"/>
      <c r="N127" s="105">
        <f>B127</f>
        <v/>
      </c>
      <c r="O127" s="106" t="inlineStr"/>
      <c r="P127" s="106" t="inlineStr"/>
      <c r="Q127" s="106" t="inlineStr"/>
      <c r="R127" s="106" t="inlineStr"/>
      <c r="S127" s="106">
        <f>G127*BS!$B$9</f>
        <v/>
      </c>
      <c r="T127" s="106">
        <f>H127*BS!$B$9</f>
        <v/>
      </c>
      <c r="U127" s="946">
        <f>I119</f>
        <v/>
      </c>
      <c r="V127" s="927" t="n"/>
      <c r="W127" s="927" t="n"/>
    </row>
    <row r="128" customFormat="1" s="117">
      <c r="A128" s="618" t="n"/>
      <c r="B128" s="102" t="inlineStr">
        <is>
          <t>Total None 2021 Balance at 1 April 2021</t>
        </is>
      </c>
      <c r="C128" s="939" t="n"/>
      <c r="D128" s="939" t="n"/>
      <c r="E128" s="939" t="n"/>
      <c r="F128" s="939" t="n"/>
      <c r="G128" s="939" t="n">
        <v>2615118</v>
      </c>
      <c r="H128" s="939" t="n">
        <v/>
      </c>
      <c r="I128" s="945" t="n"/>
      <c r="N128" s="105">
        <f>B128</f>
        <v/>
      </c>
      <c r="O128" s="106" t="inlineStr"/>
      <c r="P128" s="106" t="inlineStr"/>
      <c r="Q128" s="106" t="inlineStr"/>
      <c r="R128" s="106" t="inlineStr"/>
      <c r="S128" s="106">
        <f>G128*BS!$B$9</f>
        <v/>
      </c>
      <c r="T128" s="106">
        <f>H128*BS!$B$9</f>
        <v/>
      </c>
      <c r="U128" s="946">
        <f>I120</f>
        <v/>
      </c>
      <c r="V128" s="927" t="n"/>
      <c r="W128" s="927" t="n"/>
    </row>
    <row r="129" customFormat="1" s="117">
      <c r="A129" s="618" t="n"/>
      <c r="B129" s="102" t="inlineStr">
        <is>
          <t>Total None Additions</t>
        </is>
      </c>
      <c r="C129" s="939" t="n"/>
      <c r="D129" s="939" t="n"/>
      <c r="E129" s="939" t="n"/>
      <c r="F129" s="939" t="n"/>
      <c r="G129" s="939" t="n">
        <v>2958751</v>
      </c>
      <c r="H129" s="939" t="n">
        <v/>
      </c>
      <c r="I129" s="945" t="n"/>
      <c r="N129" s="105">
        <f>B129</f>
        <v/>
      </c>
      <c r="O129" s="106" t="inlineStr"/>
      <c r="P129" s="106" t="inlineStr"/>
      <c r="Q129" s="106" t="inlineStr"/>
      <c r="R129" s="106" t="inlineStr"/>
      <c r="S129" s="106">
        <f>G129*BS!$B$9</f>
        <v/>
      </c>
      <c r="T129" s="106">
        <f>H129*BS!$B$9</f>
        <v/>
      </c>
      <c r="U129" s="946">
        <f>I121</f>
        <v/>
      </c>
      <c r="V129" s="927" t="n"/>
      <c r="W129" s="927" t="n"/>
    </row>
    <row r="130" customFormat="1" s="117">
      <c r="A130" s="618" t="n"/>
      <c r="B130" s="102" t="inlineStr">
        <is>
          <t>Total None Depreciation Expense</t>
        </is>
      </c>
      <c r="C130" s="939" t="n"/>
      <c r="D130" s="939" t="n"/>
      <c r="E130" s="939" t="n"/>
      <c r="F130" s="939" t="n"/>
      <c r="G130" s="939" t="n">
        <v>-2940605</v>
      </c>
      <c r="H130" s="939" t="n">
        <v/>
      </c>
      <c r="I130" s="945" t="n"/>
      <c r="N130" s="105">
        <f>B130</f>
        <v/>
      </c>
      <c r="O130" s="106" t="inlineStr"/>
      <c r="P130" s="106" t="inlineStr"/>
      <c r="Q130" s="106" t="inlineStr"/>
      <c r="R130" s="106" t="inlineStr"/>
      <c r="S130" s="106">
        <f>G130*BS!$B$9</f>
        <v/>
      </c>
      <c r="T130" s="106">
        <f>H130*BS!$B$9</f>
        <v/>
      </c>
      <c r="U130" s="946">
        <f>I122</f>
        <v/>
      </c>
      <c r="V130" s="927" t="n"/>
      <c r="W130" s="927" t="n"/>
    </row>
    <row r="131" customFormat="1" s="79">
      <c r="A131" s="618" t="n"/>
      <c r="B131" s="102" t="inlineStr">
        <is>
          <t>Total None Balance at 31 March 2022</t>
        </is>
      </c>
      <c r="C131" s="939" t="n"/>
      <c r="D131" s="939" t="n"/>
      <c r="E131" s="939" t="n"/>
      <c r="F131" s="939" t="n"/>
      <c r="G131" s="939" t="n">
        <v>2633264</v>
      </c>
      <c r="H131" s="939" t="n">
        <v/>
      </c>
      <c r="I131" s="945" t="n"/>
      <c r="N131" s="105">
        <f>B131</f>
        <v/>
      </c>
      <c r="O131" s="106" t="inlineStr"/>
      <c r="P131" s="106" t="inlineStr"/>
      <c r="Q131" s="106" t="inlineStr"/>
      <c r="R131" s="106" t="inlineStr"/>
      <c r="S131" s="106">
        <f>G131*BS!$B$9</f>
        <v/>
      </c>
      <c r="T131" s="106">
        <f>H131*BS!$B$9</f>
        <v/>
      </c>
      <c r="U131" s="946">
        <f>I123</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I124</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K17</t>
        </is>
      </c>
      <c r="B134" s="96" t="inlineStr">
        <is>
          <t>Total</t>
        </is>
      </c>
      <c r="C134" s="940">
        <f>SUM(INDIRECT(ADDRESS(MATCH("K16",$A:$A,0)+1,COLUMN(C$12),4)&amp;":"&amp;ADDRESS(MATCH("K17",$A:$A,0)-1,COLUMN(C$12),4)))</f>
        <v/>
      </c>
      <c r="D134" s="940">
        <f>SUM(INDIRECT(ADDRESS(MATCH("K16",$A:$A,0)+1,COLUMN(D$12),4)&amp;":"&amp;ADDRESS(MATCH("K17",$A:$A,0)-1,COLUMN(D$12),4)))</f>
        <v/>
      </c>
      <c r="E134" s="940">
        <f>SUM(INDIRECT(ADDRESS(MATCH("K16",$A:$A,0)+1,COLUMN(E$12),4)&amp;":"&amp;ADDRESS(MATCH("K17",$A:$A,0)-1,COLUMN(E$12),4)))</f>
        <v/>
      </c>
      <c r="F134" s="940">
        <f>SUM(INDIRECT(ADDRESS(MATCH("K16",$A:$A,0)+1,COLUMN(F$12),4)&amp;":"&amp;ADDRESS(MATCH("K17",$A:$A,0)-1,COLUMN(F$12),4)))</f>
        <v/>
      </c>
      <c r="G134" s="940">
        <f>SUM(INDIRECT(ADDRESS(MATCH("K16",$A:$A,0)+1,COLUMN(G$12),4)&amp;":"&amp;ADDRESS(MATCH("K17",$A:$A,0)-1,COLUMN(G$12),4)))</f>
        <v/>
      </c>
      <c r="H134" s="940">
        <f>SUM(INDIRECT(ADDRESS(MATCH("K16",$A:$A,0)+1,COLUMN(H$12),4)&amp;":"&amp;ADDRESS(MATCH("K17",$A:$A,0)-1,COLUMN(H$12),4)))</f>
        <v/>
      </c>
      <c r="I134" s="934" t="n"/>
      <c r="J134" s="79" t="n"/>
      <c r="K134" s="79" t="n"/>
      <c r="L134" s="79" t="n"/>
      <c r="M134" s="79" t="n"/>
      <c r="N134" s="114">
        <f>B134</f>
        <v/>
      </c>
      <c r="O134" s="115">
        <f>C134*BS!$B$9</f>
        <v/>
      </c>
      <c r="P134" s="115">
        <f>D134*BS!$B$9</f>
        <v/>
      </c>
      <c r="Q134" s="115">
        <f>E134*BS!$B$9</f>
        <v/>
      </c>
      <c r="R134" s="115">
        <f>F134*BS!$B$9</f>
        <v/>
      </c>
      <c r="S134" s="115">
        <f>G134*BS!$B$9</f>
        <v/>
      </c>
      <c r="T134" s="115">
        <f>H134*BS!$B$9</f>
        <v/>
      </c>
      <c r="U134" s="935">
        <f>I126</f>
        <v/>
      </c>
      <c r="V134" s="941" t="n"/>
      <c r="W134" s="941" t="n"/>
      <c r="X134" s="79" t="n"/>
      <c r="Y134" s="79" t="n"/>
      <c r="Z134" s="79" t="n"/>
      <c r="AA134" s="79" t="n"/>
      <c r="AB134" s="79" t="n"/>
      <c r="AC134" s="79" t="n"/>
      <c r="AD134" s="79" t="n"/>
      <c r="AE134" s="79" t="n"/>
      <c r="AF134" s="79" t="n"/>
      <c r="AG134" s="79" t="n"/>
      <c r="AH134" s="79" t="n"/>
      <c r="AI134" s="79" t="n"/>
      <c r="AJ134" s="79" t="n"/>
      <c r="AK134" s="79" t="n"/>
      <c r="AL134" s="79" t="n"/>
      <c r="AM134" s="79" t="n"/>
      <c r="AN134" s="79" t="n"/>
      <c r="AO134" s="79" t="n"/>
      <c r="AP134" s="79" t="n"/>
      <c r="AQ134" s="79" t="n"/>
      <c r="AR134" s="79" t="n"/>
      <c r="AS134" s="79" t="n"/>
      <c r="AT134" s="79" t="n"/>
      <c r="AU134" s="79" t="n"/>
      <c r="AV134" s="79" t="n"/>
      <c r="AW134" s="79" t="n"/>
      <c r="AX134" s="79" t="n"/>
      <c r="AY134" s="79" t="n"/>
      <c r="AZ134" s="79" t="n"/>
      <c r="BA134" s="79" t="n"/>
      <c r="BB134" s="79" t="n"/>
      <c r="BC134" s="79" t="n"/>
      <c r="BD134" s="79" t="n"/>
      <c r="BE134" s="79" t="n"/>
      <c r="BF134" s="79" t="n"/>
      <c r="BG134" s="79" t="n"/>
      <c r="BH134" s="79" t="n"/>
      <c r="BI134" s="79" t="n"/>
      <c r="BJ134" s="79" t="n"/>
      <c r="BK134" s="79" t="n"/>
      <c r="BL134" s="79" t="n"/>
      <c r="BM134" s="79" t="n"/>
      <c r="BN134" s="79" t="n"/>
      <c r="BO134" s="79" t="n"/>
      <c r="BP134" s="79" t="n"/>
      <c r="BQ134" s="79" t="n"/>
      <c r="BR134" s="79" t="n"/>
      <c r="BS134" s="79" t="n"/>
      <c r="BT134" s="79" t="n"/>
      <c r="BU134" s="79" t="n"/>
      <c r="BV134" s="79" t="n"/>
      <c r="BW134" s="79" t="n"/>
      <c r="BX134" s="79" t="n"/>
      <c r="BY134" s="79" t="n"/>
      <c r="BZ134" s="79" t="n"/>
      <c r="CA134" s="79" t="n"/>
      <c r="CB134" s="79" t="n"/>
      <c r="CC134" s="79" t="n"/>
      <c r="CD134" s="79" t="n"/>
      <c r="CE134" s="79" t="n"/>
      <c r="CF134" s="79" t="n"/>
      <c r="CG134" s="79" t="n"/>
      <c r="CH134" s="79" t="n"/>
      <c r="CI134" s="79" t="n"/>
      <c r="CJ134" s="79" t="n"/>
      <c r="CK134" s="79" t="n"/>
      <c r="CL134" s="79" t="n"/>
      <c r="CM134" s="79" t="n"/>
      <c r="CN134" s="79" t="n"/>
      <c r="CO134" s="79" t="n"/>
      <c r="CP134" s="79" t="n"/>
      <c r="CQ134" s="79" t="n"/>
      <c r="CR134" s="79" t="n"/>
      <c r="CS134" s="79" t="n"/>
      <c r="CT134" s="79" t="n"/>
      <c r="CU134" s="79" t="n"/>
      <c r="CV134" s="79" t="n"/>
      <c r="CW134" s="79" t="n"/>
      <c r="CX134" s="79" t="n"/>
      <c r="CY134" s="79" t="n"/>
      <c r="CZ134" s="79" t="n"/>
      <c r="DA134" s="79" t="n"/>
      <c r="DB134" s="79" t="n"/>
      <c r="DC134" s="79" t="n"/>
      <c r="DD134" s="79" t="n"/>
      <c r="DE134" s="79" t="n"/>
      <c r="DF134" s="79" t="n"/>
      <c r="DG134" s="79" t="n"/>
      <c r="DH134" s="79" t="n"/>
      <c r="DI134" s="79" t="n"/>
      <c r="DJ134" s="79" t="n"/>
      <c r="DK134" s="79" t="n"/>
      <c r="DL134" s="79" t="n"/>
      <c r="DM134" s="79" t="n"/>
      <c r="DN134" s="79" t="n"/>
      <c r="DO134" s="79" t="n"/>
      <c r="DP134" s="79" t="n"/>
      <c r="DQ134" s="79" t="n"/>
      <c r="DR134" s="79" t="n"/>
      <c r="DS134" s="79" t="n"/>
      <c r="DT134" s="79" t="n"/>
      <c r="DU134" s="79" t="n"/>
      <c r="DV134" s="79" t="n"/>
      <c r="DW134" s="79" t="n"/>
      <c r="DX134" s="79" t="n"/>
      <c r="DY134" s="79" t="n"/>
      <c r="DZ134" s="79" t="n"/>
      <c r="EA134" s="79" t="n"/>
      <c r="EB134" s="79" t="n"/>
      <c r="EC134" s="79" t="n"/>
      <c r="ED134" s="79" t="n"/>
      <c r="EE134" s="79" t="n"/>
      <c r="EF134" s="79" t="n"/>
      <c r="EG134" s="79" t="n"/>
      <c r="EH134" s="79" t="n"/>
      <c r="EI134" s="79" t="n"/>
      <c r="EJ134" s="79" t="n"/>
      <c r="EK134" s="79" t="n"/>
      <c r="EL134" s="79" t="n"/>
      <c r="EM134" s="79" t="n"/>
      <c r="EN134" s="79" t="n"/>
      <c r="EO134" s="79" t="n"/>
      <c r="EP134" s="79" t="n"/>
      <c r="EQ134" s="79" t="n"/>
      <c r="ER134" s="79" t="n"/>
      <c r="ES134" s="79" t="n"/>
      <c r="ET134" s="79" t="n"/>
      <c r="EU134" s="79" t="n"/>
      <c r="EV134" s="79" t="n"/>
      <c r="EW134" s="79" t="n"/>
      <c r="EX134" s="79" t="n"/>
      <c r="EY134" s="79" t="n"/>
      <c r="EZ134" s="79" t="n"/>
      <c r="FA134" s="79" t="n"/>
      <c r="FB134" s="79" t="n"/>
      <c r="FC134" s="79" t="n"/>
      <c r="FD134" s="79" t="n"/>
      <c r="FE134" s="79" t="n"/>
      <c r="FF134" s="79" t="n"/>
      <c r="FG134" s="79" t="n"/>
      <c r="FH134" s="79" t="n"/>
      <c r="FI134" s="79" t="n"/>
      <c r="FJ134" s="79" t="n"/>
      <c r="FK134" s="79" t="n"/>
      <c r="FL134" s="79" t="n"/>
      <c r="FM134" s="79" t="n"/>
      <c r="FN134" s="79" t="n"/>
      <c r="FO134" s="79" t="n"/>
      <c r="FP134" s="79" t="n"/>
      <c r="FQ134" s="79" t="n"/>
      <c r="FR134" s="79" t="n"/>
      <c r="FS134" s="79" t="n"/>
      <c r="FT134" s="79" t="n"/>
      <c r="FU134" s="79" t="n"/>
      <c r="FV134" s="79" t="n"/>
      <c r="FW134" s="79" t="n"/>
      <c r="FX134" s="79" t="n"/>
      <c r="FY134" s="79" t="n"/>
      <c r="FZ134" s="79" t="n"/>
      <c r="GA134" s="79" t="n"/>
      <c r="GB134" s="79" t="n"/>
      <c r="GC134" s="79" t="n"/>
      <c r="GD134" s="79" t="n"/>
      <c r="GE134" s="79" t="n"/>
      <c r="GF134" s="79" t="n"/>
      <c r="GG134" s="79" t="n"/>
      <c r="GH134" s="79" t="n"/>
      <c r="GI134" s="79" t="n"/>
      <c r="GJ134" s="79" t="n"/>
      <c r="GK134" s="79" t="n"/>
      <c r="GL134" s="79" t="n"/>
      <c r="GM134" s="79" t="n"/>
      <c r="GN134" s="79" t="n"/>
      <c r="GO134" s="79" t="n"/>
      <c r="GP134" s="79" t="n"/>
      <c r="GQ134" s="79" t="n"/>
      <c r="GR134" s="79" t="n"/>
      <c r="GS134" s="79" t="n"/>
      <c r="GT134" s="79" t="n"/>
      <c r="GU134" s="79" t="n"/>
      <c r="GV134" s="79" t="n"/>
      <c r="GW134" s="79" t="n"/>
      <c r="GX134" s="79" t="n"/>
      <c r="GY134" s="79" t="n"/>
      <c r="GZ134" s="79" t="n"/>
      <c r="HA134" s="79" t="n"/>
      <c r="HB134" s="79" t="n"/>
      <c r="HC134" s="79" t="n"/>
      <c r="HD134" s="79" t="n"/>
      <c r="HE134" s="79" t="n"/>
      <c r="HF134" s="79" t="n"/>
      <c r="HG134" s="79" t="n"/>
      <c r="HH134" s="79" t="n"/>
      <c r="HI134" s="79" t="n"/>
      <c r="HJ134" s="79" t="n"/>
      <c r="HK134" s="79" t="n"/>
      <c r="HL134" s="79" t="n"/>
      <c r="HM134" s="79" t="n"/>
      <c r="HN134" s="79" t="n"/>
      <c r="HO134" s="79" t="n"/>
      <c r="HP134" s="79" t="n"/>
      <c r="HQ134" s="79" t="n"/>
      <c r="HR134" s="79" t="n"/>
      <c r="HS134" s="79" t="n"/>
      <c r="HT134" s="79" t="n"/>
      <c r="HU134" s="79" t="n"/>
      <c r="HV134" s="79" t="n"/>
      <c r="HW134" s="79" t="n"/>
      <c r="HX134" s="79" t="n"/>
      <c r="HY134" s="79" t="n"/>
      <c r="HZ134" s="79" t="n"/>
      <c r="IA134" s="79" t="n"/>
      <c r="IB134" s="79" t="n"/>
      <c r="IC134" s="79" t="n"/>
      <c r="ID134" s="79" t="n"/>
      <c r="IE134" s="79" t="n"/>
      <c r="IF134" s="79" t="n"/>
      <c r="IG134" s="79" t="n"/>
      <c r="IH134" s="79" t="n"/>
      <c r="II134" s="79" t="n"/>
      <c r="IJ134" s="79" t="n"/>
      <c r="IK134" s="79" t="n"/>
      <c r="IL134" s="79" t="n"/>
      <c r="IM134" s="79" t="n"/>
      <c r="IN134" s="79" t="n"/>
      <c r="IO134" s="79" t="n"/>
      <c r="IP134" s="79" t="n"/>
      <c r="IQ134" s="79" t="n"/>
      <c r="IR134" s="79" t="n"/>
      <c r="IS134" s="79" t="n"/>
      <c r="IT134" s="79" t="n"/>
      <c r="IU134" s="79" t="n"/>
      <c r="IV134" s="79" t="n"/>
      <c r="IW134" s="79" t="n"/>
      <c r="IX134" s="79" t="n"/>
      <c r="IY134" s="79" t="n"/>
      <c r="IZ134" s="79" t="n"/>
      <c r="JA134" s="79" t="n"/>
      <c r="JB134" s="79" t="n"/>
      <c r="JC134" s="79" t="n"/>
      <c r="JD134" s="79" t="n"/>
      <c r="JE134" s="79" t="n"/>
      <c r="JF134" s="79" t="n"/>
      <c r="JG134" s="79" t="n"/>
      <c r="JH134" s="79" t="n"/>
      <c r="JI134" s="79" t="n"/>
      <c r="JJ134" s="79" t="n"/>
      <c r="JK134" s="79" t="n"/>
      <c r="JL134" s="79" t="n"/>
      <c r="JM134" s="79" t="n"/>
      <c r="JN134" s="79" t="n"/>
      <c r="JO134" s="79" t="n"/>
      <c r="JP134" s="79" t="n"/>
      <c r="JQ134" s="79" t="n"/>
      <c r="JR134" s="79" t="n"/>
      <c r="JS134" s="79" t="n"/>
      <c r="JT134" s="79" t="n"/>
      <c r="JU134" s="79" t="n"/>
      <c r="JV134" s="79" t="n"/>
      <c r="JW134" s="79" t="n"/>
      <c r="JX134" s="79" t="n"/>
      <c r="JY134" s="79" t="n"/>
      <c r="JZ134" s="79" t="n"/>
      <c r="KA134" s="79" t="n"/>
      <c r="KB134" s="79" t="n"/>
      <c r="KC134" s="79" t="n"/>
      <c r="KD134" s="79" t="n"/>
      <c r="KE134" s="79" t="n"/>
      <c r="KF134" s="79" t="n"/>
      <c r="KG134" s="79" t="n"/>
      <c r="KH134" s="79" t="n"/>
      <c r="KI134" s="79" t="n"/>
      <c r="KJ134" s="79" t="n"/>
      <c r="KK134" s="79" t="n"/>
      <c r="KL134" s="79" t="n"/>
      <c r="KM134" s="79" t="n"/>
      <c r="KN134" s="79" t="n"/>
      <c r="KO134" s="79" t="n"/>
      <c r="KP134" s="79" t="n"/>
      <c r="KQ134" s="79" t="n"/>
      <c r="KR134" s="79" t="n"/>
      <c r="KS134" s="79" t="n"/>
      <c r="KT134" s="79" t="n"/>
      <c r="KU134" s="79" t="n"/>
      <c r="KV134" s="79" t="n"/>
      <c r="KW134" s="79" t="n"/>
      <c r="KX134" s="79" t="n"/>
      <c r="KY134" s="79" t="n"/>
      <c r="KZ134" s="79" t="n"/>
      <c r="LA134" s="79" t="n"/>
      <c r="LB134" s="79" t="n"/>
      <c r="LC134" s="79" t="n"/>
      <c r="LD134" s="79" t="n"/>
      <c r="LE134" s="79" t="n"/>
      <c r="LF134" s="79" t="n"/>
      <c r="LG134" s="79" t="n"/>
      <c r="LH134" s="79" t="n"/>
      <c r="LI134" s="79" t="n"/>
      <c r="LJ134" s="79" t="n"/>
      <c r="LK134" s="79" t="n"/>
      <c r="LL134" s="79" t="n"/>
      <c r="LM134" s="79" t="n"/>
      <c r="LN134" s="79" t="n"/>
      <c r="LO134" s="79" t="n"/>
      <c r="LP134" s="79" t="n"/>
      <c r="LQ134" s="79" t="n"/>
      <c r="LR134" s="79" t="n"/>
      <c r="LS134" s="79"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K18</t>
        </is>
      </c>
      <c r="B136" s="96" t="inlineStr">
        <is>
          <t>Goodwill</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I128</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103" t="n"/>
      <c r="D137" s="103" t="n"/>
      <c r="E137" s="103" t="n"/>
      <c r="F137" s="103" t="n"/>
      <c r="G137" s="103" t="n"/>
      <c r="H137" s="103"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n"/>
      <c r="C138" s="939" t="n"/>
      <c r="D138" s="939" t="n"/>
      <c r="E138" s="939" t="n"/>
      <c r="F138" s="939" t="n"/>
      <c r="G138" s="939" t="n"/>
      <c r="H138" s="939"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inlineStr">
        <is>
          <t>K19</t>
        </is>
      </c>
      <c r="B139" s="96" t="inlineStr">
        <is>
          <t>Total</t>
        </is>
      </c>
      <c r="C139" s="940">
        <f>SUM(INDIRECT(ADDRESS(MATCH("K18",$A:$A,0)+1,COLUMN(C$12),4)&amp;":"&amp;ADDRESS(MATCH("K19",$A:$A,0)-1,COLUMN(C$12),4)))</f>
        <v/>
      </c>
      <c r="D139" s="940">
        <f>SUM(INDIRECT(ADDRESS(MATCH("K18",$A:$A,0)+1,COLUMN(D$12),4)&amp;":"&amp;ADDRESS(MATCH("K19",$A:$A,0)-1,COLUMN(D$12),4)))</f>
        <v/>
      </c>
      <c r="E139" s="940">
        <f>SUM(INDIRECT(ADDRESS(MATCH("K18",$A:$A,0)+1,COLUMN(E$12),4)&amp;":"&amp;ADDRESS(MATCH("K19",$A:$A,0)-1,COLUMN(E$12),4)))</f>
        <v/>
      </c>
      <c r="F139" s="940">
        <f>SUM(INDIRECT(ADDRESS(MATCH("K18",$A:$A,0)+1,COLUMN(F$12),4)&amp;":"&amp;ADDRESS(MATCH("K19",$A:$A,0)-1,COLUMN(F$12),4)))</f>
        <v/>
      </c>
      <c r="G139" s="940" t="n">
        <v>0</v>
      </c>
      <c r="H139" s="940" t="n">
        <v>0</v>
      </c>
      <c r="I139" s="928" t="n"/>
      <c r="N139" s="105">
        <f>B139</f>
        <v/>
      </c>
      <c r="O139" s="106">
        <f>C139*BS!$B$9</f>
        <v/>
      </c>
      <c r="P139" s="106">
        <f>D139*BS!$B$9</f>
        <v/>
      </c>
      <c r="Q139" s="106">
        <f>E139*BS!$B$9</f>
        <v/>
      </c>
      <c r="R139" s="106">
        <f>F139*BS!$B$9</f>
        <v/>
      </c>
      <c r="S139" s="106">
        <f>G139*BS!$B$9</f>
        <v/>
      </c>
      <c r="T139" s="106">
        <f>H139*BS!$B$9</f>
        <v/>
      </c>
      <c r="U139" s="107" t="n"/>
      <c r="V139" s="927" t="n"/>
      <c r="W139" s="927" t="n"/>
    </row>
    <row r="140" customFormat="1" s="79">
      <c r="A140" s="618" t="inlineStr">
        <is>
          <t>K20</t>
        </is>
      </c>
      <c r="B140" s="96" t="inlineStr">
        <is>
          <t>Other intangible assets</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I132</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929">
        <f>I133</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I134</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I135</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I136</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I137</f>
        <v/>
      </c>
      <c r="V145" s="927" t="n"/>
      <c r="W145" s="927" t="n"/>
    </row>
    <row r="146" customFormat="1" s="117">
      <c r="A146" s="618" t="n"/>
      <c r="B146" s="102" t="n"/>
      <c r="C146" s="103" t="n"/>
      <c r="D146" s="103" t="n"/>
      <c r="E146" s="103" t="n"/>
      <c r="F146" s="103" t="n"/>
      <c r="G146" s="103" t="n"/>
      <c r="H146" s="103" t="n"/>
      <c r="I146" s="928" t="n"/>
      <c r="N146" s="105" t="inlineStr"/>
      <c r="O146" s="106" t="inlineStr"/>
      <c r="P146" s="106" t="inlineStr"/>
      <c r="Q146" s="106" t="inlineStr"/>
      <c r="R146" s="106" t="inlineStr"/>
      <c r="S146" s="106" t="inlineStr"/>
      <c r="T146" s="106" t="inlineStr"/>
      <c r="U146" s="107">
        <f>I138</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I139</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t="n">
        <v>3196</v>
      </c>
      <c r="H152" s="940" t="n">
        <v>637</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t="n">
        <v>0</v>
      </c>
      <c r="H166" s="940" t="n">
        <v>0</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103" t="n"/>
      <c r="D169" s="103" t="n"/>
      <c r="E169" s="103" t="n"/>
      <c r="F169" s="103" t="n"/>
      <c r="G169" s="103" t="n"/>
      <c r="H169" s="103" t="n"/>
      <c r="I169" s="934" t="n"/>
      <c r="J169" s="85" t="n"/>
      <c r="K169" s="85" t="n"/>
      <c r="L169" s="85" t="n"/>
      <c r="M169" s="85" t="n"/>
      <c r="N169" s="114" t="inlineStr"/>
      <c r="O169" s="115" t="inlineStr"/>
      <c r="P169" s="115" t="inlineStr"/>
      <c r="Q169" s="115" t="inlineStr"/>
      <c r="R169" s="115" t="inlineStr"/>
      <c r="S169" s="115" t="inlineStr"/>
      <c r="T169" s="115" t="inlineStr"/>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t="n">
        <v>443734</v>
      </c>
      <c r="H171" s="940" t="n">
        <v>307393</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K173" s="932" t="n"/>
      <c r="L173" s="932" t="n"/>
      <c r="N173" s="105" t="inlineStr"/>
      <c r="O173" s="106" t="inlineStr"/>
      <c r="P173" s="106" t="inlineStr"/>
      <c r="Q173" s="106" t="inlineStr"/>
      <c r="R173" s="106" t="inlineStr"/>
      <c r="S173" s="106" t="inlineStr"/>
      <c r="T173" s="106" t="inlineStr"/>
      <c r="U173" s="929">
        <f>I165</f>
        <v/>
      </c>
      <c r="V173" s="927" t="n"/>
      <c r="W173" s="927" t="n"/>
    </row>
    <row r="174" customFormat="1" s="79">
      <c r="A174" s="618" t="n"/>
      <c r="B174" s="102" t="n"/>
      <c r="C174" s="939" t="n"/>
      <c r="D174" s="939" t="n"/>
      <c r="E174" s="939" t="n"/>
      <c r="F174" s="939" t="n"/>
      <c r="G174" s="939" t="n"/>
      <c r="H174" s="939" t="n"/>
      <c r="I174" s="928" t="n"/>
      <c r="K174" s="932" t="n"/>
      <c r="N174" s="105" t="inlineStr"/>
      <c r="O174" s="106" t="inlineStr"/>
      <c r="P174" s="106" t="inlineStr"/>
      <c r="Q174" s="106" t="inlineStr"/>
      <c r="R174" s="106" t="inlineStr"/>
      <c r="S174" s="106" t="inlineStr"/>
      <c r="T174" s="106" t="inlineStr"/>
      <c r="U174" s="107">
        <f>I166</f>
        <v/>
      </c>
      <c r="V174" s="927" t="n"/>
      <c r="W174" s="927"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t="n">
        <v>3196</v>
      </c>
      <c r="H184" s="960" t="n">
        <v>637</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2738447</v>
      </c>
      <c r="H27" s="954" t="n">
        <v>1049597</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Consolidated None Trade Payable</t>
        </is>
      </c>
      <c r="C58" s="939" t="n"/>
      <c r="D58" s="939" t="n"/>
      <c r="E58" s="939" t="n"/>
      <c r="F58" s="939" t="n"/>
      <c r="G58" s="939" t="n">
        <v>1517856</v>
      </c>
      <c r="H58" s="939" t="n">
        <v>1352080</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2132698</v>
      </c>
      <c r="H81" s="954" t="n">
        <v>1889610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672200</v>
      </c>
      <c r="H86" s="954" t="n">
        <v>162369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Consolidated None GST Payable</t>
        </is>
      </c>
      <c r="C88" s="939" t="n"/>
      <c r="D88" s="939" t="n"/>
      <c r="E88" s="939" t="n"/>
      <c r="F88" s="939" t="n"/>
      <c r="G88" s="939" t="n">
        <v>77671</v>
      </c>
      <c r="H88" s="939" t="n">
        <v>19984</v>
      </c>
      <c r="I88" s="975" t="n"/>
      <c r="J88" s="180" t="n"/>
      <c r="N88" s="976">
        <f>B88</f>
        <v/>
      </c>
      <c r="O88" s="192" t="inlineStr"/>
      <c r="P88" s="192" t="inlineStr"/>
      <c r="Q88" s="192" t="inlineStr"/>
      <c r="R88" s="192" t="inlineStr"/>
      <c r="S88" s="192">
        <f>G88*BS!$B$9</f>
        <v/>
      </c>
      <c r="T88" s="192">
        <f>H88*BS!$B$9</f>
        <v/>
      </c>
      <c r="U88" s="193">
        <f>I88</f>
        <v/>
      </c>
    </row>
    <row r="89">
      <c r="B89" s="102" t="inlineStr">
        <is>
          <t>Consolidated None Other Accruals</t>
        </is>
      </c>
      <c r="C89" s="939" t="n"/>
      <c r="D89" s="939" t="n"/>
      <c r="E89" s="939" t="n"/>
      <c r="F89" s="939" t="n"/>
      <c r="G89" s="939" t="n">
        <v>537171</v>
      </c>
      <c r="H89" s="939" t="n">
        <v>517546</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160031</v>
      </c>
      <c r="H105" s="954" t="n">
        <v>1592759</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160031</v>
      </c>
      <c r="H127" s="954" t="n">
        <v>1592759</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249807</v>
      </c>
      <c r="H140" s="954" t="n">
        <v>221618</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Consolidated Issued and Paid-Up Capital Ordinary Shares Fully Paid</t>
        </is>
      </c>
      <c r="C156" s="103" t="n"/>
      <c r="D156" s="103" t="n"/>
      <c r="E156" s="103" t="n"/>
      <c r="F156" s="103" t="n"/>
      <c r="G156" s="103" t="n">
        <v>3500000</v>
      </c>
      <c r="H156" s="103" t="n">
        <v>3500000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12563290</v>
      </c>
      <c r="H181" s="103" t="n">
        <v>11898009</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51306158</v>
      </c>
      <c r="H15" s="939" t="n">
        <v>40310943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-38615168</v>
      </c>
      <c r="H29" s="939" t="n">
        <v>-32622716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Wage and Salaries</t>
        </is>
      </c>
      <c r="C56" s="939" t="n"/>
      <c r="D56" s="939" t="n"/>
      <c r="E56" s="939" t="n"/>
      <c r="F56" s="939" t="n"/>
      <c r="G56" s="939" t="n">
        <v>2023357</v>
      </c>
      <c r="H56" s="939" t="n">
        <v>1776272</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Other Administrative Expenses</t>
        </is>
      </c>
      <c r="C57" s="939" t="n"/>
      <c r="D57" s="939" t="n"/>
      <c r="E57" s="939" t="n"/>
      <c r="F57" s="939" t="n"/>
      <c r="G57" s="939" t="n">
        <v>1212180</v>
      </c>
      <c r="H57" s="939" t="n">
        <v>916536</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Net loss on disposal of fixed assets</t>
        </is>
      </c>
      <c r="C58" s="939" t="n"/>
      <c r="D58" s="939" t="n"/>
      <c r="E58" s="939" t="n"/>
      <c r="F58" s="939" t="n"/>
      <c r="G58" s="939" t="n">
        <v>569</v>
      </c>
      <c r="H58" s="939" t="n">
        <v>466292</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-53449</v>
      </c>
      <c r="H80" s="939" t="n">
        <v>-81340</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-4728623</v>
      </c>
      <c r="H81" s="939" t="n">
        <v>-3648820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153056</v>
      </c>
      <c r="H84" s="991" t="n">
        <v>536643</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153056</v>
      </c>
      <c r="H98" s="939" t="n">
        <v>536643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Deferred tax origination and reversal of temporary Aggregate income tax expense/(benefit)</t>
        </is>
      </c>
      <c r="D138" s="939" t="n"/>
      <c r="E138" s="939" t="n"/>
      <c r="F138" s="939" t="n"/>
      <c r="G138" s="939" t="n">
        <v>1846871</v>
      </c>
      <c r="H138" s="939" t="n">
        <v>662324</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8865125</v>
      </c>
      <c r="G12" s="1029" t="n">
        <v>6349927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-59978</v>
      </c>
      <c r="G13" s="1028" t="n">
        <v>-322530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-59978</v>
      </c>
      <c r="G18" s="1029" t="n">
        <v>-322530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-2170000</v>
      </c>
      <c r="G21" s="1028" t="n">
        <v>-2100000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-4303834</v>
      </c>
      <c r="G23" s="1028" t="n">
        <v>-3121064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-6473834</v>
      </c>
      <c r="G25" s="1029" t="n">
        <v>-5221064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