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55804</v>
      </c>
      <c r="H15" s="103" t="n">
        <v>11443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$000 None Short-term deposits</t>
        </is>
      </c>
      <c r="C16" s="103" t="n"/>
      <c r="D16" s="103" t="n"/>
      <c r="E16" s="103" t="n"/>
      <c r="F16" s="103" t="n"/>
      <c r="G16" s="103" t="n">
        <v>34386</v>
      </c>
      <c r="H16" s="103" t="n">
        <v>20008</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Current Trade receivables</t>
        </is>
      </c>
      <c r="C29" s="103" t="n"/>
      <c r="D29" s="103" t="n"/>
      <c r="E29" s="103" t="n"/>
      <c r="F29" s="103" t="n"/>
      <c r="G29" s="103" t="n">
        <v>11052</v>
      </c>
      <c r="H29" s="103" t="n">
        <v>13406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$000 Current Allowance for expected credit losses</t>
        </is>
      </c>
      <c r="C30" s="103" t="n"/>
      <c r="D30" s="103" t="n"/>
      <c r="E30" s="103" t="n"/>
      <c r="F30" s="103" t="n"/>
      <c r="G30" s="103" t="n">
        <v>-28</v>
      </c>
      <c r="H30" s="103" t="n">
        <v>-1733</v>
      </c>
      <c r="I30" s="104" t="n"/>
      <c r="N30" s="105">
        <f>B30</f>
        <v/>
      </c>
      <c r="O30" s="106" t="inlineStr"/>
      <c r="P30" s="106" t="inlineStr"/>
      <c r="Q30" s="106" t="inlineStr"/>
      <c r="R30" s="106" t="inlineStr"/>
      <c r="S30" s="106">
        <f>G30*BS!$B$9</f>
        <v/>
      </c>
      <c r="T30" s="106">
        <f>H30*BS!$B$9</f>
        <v/>
      </c>
      <c r="U30" s="107">
        <f>I30</f>
        <v/>
      </c>
    </row>
    <row r="31" customFormat="1" s="79">
      <c r="A31" s="618" t="n"/>
      <c r="B31" s="102" t="inlineStr">
        <is>
          <t>$000 Current Total</t>
        </is>
      </c>
      <c r="C31" s="103" t="n"/>
      <c r="D31" s="103" t="n"/>
      <c r="E31" s="103" t="n"/>
      <c r="F31" s="103" t="n"/>
      <c r="G31" s="103" t="n">
        <v>11024</v>
      </c>
      <c r="H31" s="103" t="n">
        <v>11673</v>
      </c>
      <c r="I31" s="104" t="n"/>
      <c r="N31" s="105">
        <f>B31</f>
        <v/>
      </c>
      <c r="O31" s="109" t="inlineStr"/>
      <c r="P31" s="109" t="inlineStr"/>
      <c r="Q31" s="106" t="inlineStr"/>
      <c r="R31" s="106" t="inlineStr"/>
      <c r="S31" s="106">
        <f>G31*BS!$B$9</f>
        <v/>
      </c>
      <c r="T31" s="106">
        <f>H31*BS!$B$9</f>
        <v/>
      </c>
      <c r="U31" s="121">
        <f>I31</f>
        <v/>
      </c>
    </row>
    <row r="32" customFormat="1" s="79">
      <c r="A32" s="618" t="n"/>
      <c r="B32" s="102" t="inlineStr">
        <is>
          <t>$000 Related party receivables: ultimate parent entity (Note 21.3)</t>
        </is>
      </c>
      <c r="C32" s="103" t="n"/>
      <c r="D32" s="103" t="n"/>
      <c r="E32" s="103" t="n"/>
      <c r="F32" s="103" t="n"/>
      <c r="G32" s="103" t="n">
        <v>42</v>
      </c>
      <c r="H32" s="103" t="n">
        <v>0</v>
      </c>
      <c r="I32" s="104" t="n"/>
      <c r="N32" s="105">
        <f>B32</f>
        <v/>
      </c>
      <c r="O32" s="109" t="inlineStr"/>
      <c r="P32" s="109" t="inlineStr"/>
      <c r="Q32" s="106" t="inlineStr"/>
      <c r="R32" s="106" t="inlineStr"/>
      <c r="S32" s="106">
        <f>G32*BS!$B$9</f>
        <v/>
      </c>
      <c r="T32" s="106">
        <f>H32*BS!$B$9</f>
        <v/>
      </c>
      <c r="U32" s="121">
        <f>I32</f>
        <v/>
      </c>
    </row>
    <row r="33" customFormat="1" s="79">
      <c r="A33" s="618" t="n"/>
      <c r="B33" s="102" t="inlineStr">
        <is>
          <t>$000 Related party receivables: other related parties (Note 21.3)</t>
        </is>
      </c>
      <c r="C33" s="103" t="n"/>
      <c r="D33" s="103" t="n"/>
      <c r="E33" s="103" t="n"/>
      <c r="F33" s="103" t="n"/>
      <c r="G33" s="103" t="n">
        <v>137</v>
      </c>
      <c r="H33" s="103" t="n">
        <v>0</v>
      </c>
      <c r="I33" s="104" t="n"/>
      <c r="N33" s="105">
        <f>B33</f>
        <v/>
      </c>
      <c r="O33" s="109" t="inlineStr"/>
      <c r="P33" s="109" t="inlineStr"/>
      <c r="Q33" s="106" t="inlineStr"/>
      <c r="R33" s="106" t="inlineStr"/>
      <c r="S33" s="106">
        <f>G33*BS!$B$9</f>
        <v/>
      </c>
      <c r="T33" s="106">
        <f>H33*BS!$B$9</f>
        <v/>
      </c>
      <c r="U33" s="121">
        <f>I33</f>
        <v/>
      </c>
    </row>
    <row r="34" customFormat="1" s="79">
      <c r="A34" s="618" t="n"/>
      <c r="B34" s="102" t="inlineStr">
        <is>
          <t>$000 Related party receivables: Total</t>
        </is>
      </c>
      <c r="C34" s="103" t="n"/>
      <c r="D34" s="103" t="n"/>
      <c r="E34" s="103" t="n"/>
      <c r="F34" s="103" t="n"/>
      <c r="G34" s="103" t="n">
        <v>161296</v>
      </c>
      <c r="H34" s="103" t="n">
        <v>169412</v>
      </c>
      <c r="I34" s="104" t="n"/>
      <c r="N34" s="105">
        <f>B34</f>
        <v/>
      </c>
      <c r="O34" s="109" t="inlineStr"/>
      <c r="P34" s="109" t="inlineStr"/>
      <c r="Q34" s="106" t="inlineStr"/>
      <c r="R34" s="106" t="inlineStr"/>
      <c r="S34" s="106">
        <f>G34*BS!$B$9</f>
        <v/>
      </c>
      <c r="T34" s="106">
        <f>H34*BS!$B$9</f>
        <v/>
      </c>
      <c r="U34" s="121">
        <f>I34</f>
        <v/>
      </c>
    </row>
    <row r="35" customFormat="1" s="79">
      <c r="A35" s="618" t="n"/>
      <c r="B35" s="102" t="inlineStr">
        <is>
          <t>$000 Related party receivables: Finance receivables</t>
        </is>
      </c>
      <c r="C35" s="103" t="n"/>
      <c r="D35" s="103" t="n"/>
      <c r="E35" s="103" t="n"/>
      <c r="F35" s="103" t="n"/>
      <c r="G35" s="103" t="n">
        <v>153110</v>
      </c>
      <c r="H35" s="103" t="n">
        <v>161770</v>
      </c>
      <c r="I35" s="104" t="n"/>
      <c r="N35" s="105">
        <f>B35</f>
        <v/>
      </c>
      <c r="O35" s="109" t="inlineStr"/>
      <c r="P35" s="109" t="inlineStr"/>
      <c r="Q35" s="106" t="inlineStr"/>
      <c r="R35" s="106" t="inlineStr"/>
      <c r="S35" s="106">
        <f>G35*BS!$B$9</f>
        <v/>
      </c>
      <c r="T35" s="106">
        <f>H35*BS!$B$9</f>
        <v/>
      </c>
      <c r="U35" s="121">
        <f>I35</f>
        <v/>
      </c>
    </row>
    <row r="36" customFormat="1" s="79">
      <c r="A36" s="618" t="n"/>
      <c r="B36" s="102" t="inlineStr">
        <is>
          <t>$000 Related party receivables: Allowance for expected credit losses</t>
        </is>
      </c>
      <c r="C36" s="103" t="n"/>
      <c r="D36" s="103" t="n"/>
      <c r="E36" s="103" t="n"/>
      <c r="F36" s="103" t="n"/>
      <c r="G36" s="103" t="n">
        <v>-3017</v>
      </c>
      <c r="H36" s="103" t="n">
        <v>-4031</v>
      </c>
      <c r="I36" s="104" t="n"/>
      <c r="N36" s="105">
        <f>B36</f>
        <v/>
      </c>
      <c r="O36" s="109" t="inlineStr"/>
      <c r="P36" s="109" t="inlineStr"/>
      <c r="Q36" s="106" t="inlineStr"/>
      <c r="R36" s="106" t="inlineStr"/>
      <c r="S36" s="106">
        <f>G36*BS!$B$9</f>
        <v/>
      </c>
      <c r="T36" s="106">
        <f>H36*BS!$B$9</f>
        <v/>
      </c>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Finished goods Total inventories at the lower of cost and net realisable value</t>
        </is>
      </c>
      <c r="C43" s="103" t="n"/>
      <c r="D43" s="103" t="n"/>
      <c r="E43" s="103" t="n"/>
      <c r="F43" s="103" t="n"/>
      <c r="G43" s="103" t="n">
        <v>84960</v>
      </c>
      <c r="H43" s="103" t="n">
        <v>132260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$000 Current Prepayments</t>
        </is>
      </c>
      <c r="C56" s="939" t="n"/>
      <c r="D56" s="939" t="n"/>
      <c r="E56" s="939" t="n"/>
      <c r="F56" s="939" t="n"/>
      <c r="G56" s="939" t="n">
        <v>2448</v>
      </c>
      <c r="H56" s="939" t="n">
        <v>4235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$000 Current Sundry debtors</t>
        </is>
      </c>
      <c r="C57" s="939" t="n"/>
      <c r="D57" s="939" t="n"/>
      <c r="E57" s="939" t="n"/>
      <c r="F57" s="939" t="n"/>
      <c r="G57" s="939" t="n">
        <v>2346</v>
      </c>
      <c r="H57" s="939" t="n">
        <v>2925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$000 Current Total</t>
        </is>
      </c>
      <c r="C58" s="939" t="n"/>
      <c r="D58" s="939" t="n"/>
      <c r="E58" s="939" t="n"/>
      <c r="F58" s="939" t="n"/>
      <c r="G58" s="939" t="n">
        <v>4794</v>
      </c>
      <c r="H58" s="939" t="n">
        <v>7160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166090</v>
      </c>
      <c r="H81" s="940" t="n">
        <v>176572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28894</v>
      </c>
      <c r="H97" s="944" t="n">
        <v>30985</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28894</v>
      </c>
      <c r="H111" s="944" t="n">
        <v>30985</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18243</v>
      </c>
      <c r="H126" s="940" t="n">
        <v>13614</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Goodwill $000 Cost At 1 January 2022</t>
        </is>
      </c>
      <c r="G133" t="n">
        <v/>
      </c>
      <c r="H133" t="n">
        <v>1063</v>
      </c>
      <c r="N133">
        <f>B133</f>
        <v/>
      </c>
      <c r="O133" t="inlineStr"/>
      <c r="P133" t="inlineStr"/>
      <c r="Q133" t="inlineStr"/>
      <c r="R133" t="inlineStr"/>
      <c r="S133">
        <f>G133*BS!$B$9</f>
        <v/>
      </c>
      <c r="T133">
        <f>H133*BS!$B$9</f>
        <v/>
      </c>
    </row>
    <row r="134" customFormat="1" s="79">
      <c r="B134" t="inlineStr">
        <is>
          <t>Goodwill $000 Cost Additions</t>
        </is>
      </c>
      <c r="G134" t="n">
        <v/>
      </c>
      <c r="H134" t="n">
        <v>0</v>
      </c>
      <c r="N134">
        <f>B134</f>
        <v/>
      </c>
      <c r="O134" t="inlineStr"/>
      <c r="P134" t="inlineStr"/>
      <c r="Q134" t="inlineStr"/>
      <c r="R134" t="inlineStr"/>
      <c r="S134">
        <f>G134*BS!$B$9</f>
        <v/>
      </c>
      <c r="T134">
        <f>H134*BS!$B$9</f>
        <v/>
      </c>
    </row>
    <row r="135" customFormat="1" s="79">
      <c r="B135" t="inlineStr">
        <is>
          <t>Goodwill $000 Cost Disposal</t>
        </is>
      </c>
      <c r="G135" t="n">
        <v/>
      </c>
      <c r="H135" t="n">
        <v>0</v>
      </c>
      <c r="N135">
        <f>B135</f>
        <v/>
      </c>
      <c r="O135" t="inlineStr"/>
      <c r="P135" t="inlineStr"/>
      <c r="Q135" t="inlineStr"/>
      <c r="R135" t="inlineStr"/>
      <c r="S135">
        <f>G135*BS!$B$9</f>
        <v/>
      </c>
      <c r="T135">
        <f>H135*BS!$B$9</f>
        <v/>
      </c>
    </row>
    <row r="136" customFormat="1" s="79">
      <c r="B136" t="inlineStr">
        <is>
          <t>Goodwill $000 Cost At31 December 2022</t>
        </is>
      </c>
      <c r="G136" t="n">
        <v/>
      </c>
      <c r="H136" t="n">
        <v>1063</v>
      </c>
      <c r="N136">
        <f>B136</f>
        <v/>
      </c>
      <c r="O136" t="inlineStr"/>
      <c r="P136" t="inlineStr"/>
      <c r="Q136" t="inlineStr"/>
      <c r="R136" t="inlineStr"/>
      <c r="S136">
        <f>G136*BS!$B$9</f>
        <v/>
      </c>
      <c r="T136">
        <f>H136*BS!$B$9</f>
        <v/>
      </c>
    </row>
    <row r="137" customFormat="1" s="79">
      <c r="B137" t="inlineStr">
        <is>
          <t>Goodwill $000 Amortisation At 1 January 2022</t>
        </is>
      </c>
      <c r="G137" t="n">
        <v/>
      </c>
      <c r="H137" t="n">
        <v>0</v>
      </c>
      <c r="N137">
        <f>B137</f>
        <v/>
      </c>
      <c r="O137" t="inlineStr"/>
      <c r="P137" t="inlineStr"/>
      <c r="Q137" t="inlineStr"/>
      <c r="R137" t="inlineStr"/>
      <c r="S137">
        <f>G137*BS!$B$9</f>
        <v/>
      </c>
      <c r="T137">
        <f>H137*BS!$B$9</f>
        <v/>
      </c>
    </row>
    <row r="138" customFormat="1" s="79">
      <c r="B138" t="inlineStr">
        <is>
          <t>Goodwill $000 Amortisation Amortisation</t>
        </is>
      </c>
      <c r="G138" t="n">
        <v/>
      </c>
      <c r="H138" t="n">
        <v>0</v>
      </c>
      <c r="N138">
        <f>B138</f>
        <v/>
      </c>
      <c r="O138" t="inlineStr"/>
      <c r="P138" t="inlineStr"/>
      <c r="Q138" t="inlineStr"/>
      <c r="R138" t="inlineStr"/>
      <c r="S138">
        <f>G138*BS!$B$9</f>
        <v/>
      </c>
      <c r="T138">
        <f>H138*BS!$B$9</f>
        <v/>
      </c>
    </row>
    <row r="139" customFormat="1" s="79">
      <c r="B139" t="inlineStr">
        <is>
          <t>Goodwill $000 Amortisation Disposal</t>
        </is>
      </c>
      <c r="G139" t="n">
        <v/>
      </c>
      <c r="H139" t="n">
        <v>0</v>
      </c>
      <c r="N139">
        <f>B139</f>
        <v/>
      </c>
      <c r="O139" t="inlineStr"/>
      <c r="P139" t="inlineStr"/>
      <c r="Q139" t="inlineStr"/>
      <c r="R139" t="inlineStr"/>
      <c r="S139">
        <f>G139*BS!$B$9</f>
        <v/>
      </c>
      <c r="T139">
        <f>H139*BS!$B$9</f>
        <v/>
      </c>
    </row>
    <row r="140" customFormat="1" s="79">
      <c r="B140" t="inlineStr">
        <is>
          <t>Goodwill $000 Amortisation At31 December 2022</t>
        </is>
      </c>
      <c r="G140" t="n">
        <v/>
      </c>
      <c r="H140" t="n">
        <v>0</v>
      </c>
      <c r="N140">
        <f>B140</f>
        <v/>
      </c>
      <c r="O140" t="inlineStr"/>
      <c r="P140" t="inlineStr"/>
      <c r="Q140" t="inlineStr"/>
      <c r="R140" t="inlineStr"/>
      <c r="S140">
        <f>G140*BS!$B$9</f>
        <v/>
      </c>
      <c r="T140">
        <f>H140*BS!$B$9</f>
        <v/>
      </c>
    </row>
    <row r="141" customFormat="1" s="79">
      <c r="B141" t="inlineStr">
        <is>
          <t>Goodwill $000 Net book value At 31 December 2022</t>
        </is>
      </c>
      <c r="G141" t="n">
        <v/>
      </c>
      <c r="H141" t="n">
        <v>1063</v>
      </c>
      <c r="N141">
        <f>B141</f>
        <v/>
      </c>
      <c r="O141" t="inlineStr"/>
      <c r="P141" t="inlineStr"/>
      <c r="Q141" t="inlineStr"/>
      <c r="R141" t="inlineStr"/>
      <c r="S141">
        <f>G141*BS!$B$9</f>
        <v/>
      </c>
      <c r="T141">
        <f>H141*BS!$B$9</f>
        <v/>
      </c>
    </row>
    <row r="142" customFormat="1" s="79">
      <c r="B142" t="inlineStr">
        <is>
          <t>Goodwill $000 Net book value At 31 December 2021</t>
        </is>
      </c>
      <c r="G142" t="n">
        <v>1063</v>
      </c>
      <c r="N142">
        <f>B142</f>
        <v/>
      </c>
      <c r="O142" t="inlineStr"/>
      <c r="P142" t="inlineStr"/>
      <c r="Q142" t="inlineStr"/>
      <c r="R142" t="inlineStr"/>
      <c r="S142">
        <f>G142*BS!$B$9</f>
        <v/>
      </c>
      <c r="T142" t="inlineStr"/>
    </row>
    <row r="143" customFormat="1" s="79">
      <c r="B143" t="inlineStr">
        <is>
          <t>Computer software $000 Cost At 1 January 2022</t>
        </is>
      </c>
      <c r="G143" t="n">
        <v/>
      </c>
      <c r="H143" t="n">
        <v>8497</v>
      </c>
      <c r="N143">
        <f>B143</f>
        <v/>
      </c>
      <c r="O143" t="inlineStr"/>
      <c r="P143" t="inlineStr"/>
      <c r="Q143" t="inlineStr"/>
      <c r="R143" t="inlineStr"/>
      <c r="S143">
        <f>G143*BS!$B$9</f>
        <v/>
      </c>
      <c r="T143">
        <f>H143*BS!$B$9</f>
        <v/>
      </c>
    </row>
    <row r="144" customFormat="1" s="117">
      <c r="B144" t="inlineStr">
        <is>
          <t>Computer software $000 Cost Additions</t>
        </is>
      </c>
      <c r="G144" t="n">
        <v/>
      </c>
      <c r="H144" t="n">
        <v>1027</v>
      </c>
      <c r="N144">
        <f>B144</f>
        <v/>
      </c>
      <c r="O144" t="inlineStr"/>
      <c r="P144" t="inlineStr"/>
      <c r="Q144" t="inlineStr"/>
      <c r="R144" t="inlineStr"/>
      <c r="S144">
        <f>G144*BS!$B$9</f>
        <v/>
      </c>
      <c r="T144">
        <f>H144*BS!$B$9</f>
        <v/>
      </c>
    </row>
    <row r="145" customFormat="1" s="79">
      <c r="B145" t="inlineStr">
        <is>
          <t>Computer software $000 Cost Disposal</t>
        </is>
      </c>
      <c r="G145" t="n">
        <v/>
      </c>
      <c r="H145" t="n">
        <v>-140</v>
      </c>
      <c r="N145">
        <f>B145</f>
        <v/>
      </c>
      <c r="O145" t="inlineStr"/>
      <c r="P145" t="inlineStr"/>
      <c r="Q145" t="inlineStr"/>
      <c r="R145" t="inlineStr"/>
      <c r="S145">
        <f>G145*BS!$B$9</f>
        <v/>
      </c>
      <c r="T145">
        <f>H145*BS!$B$9</f>
        <v/>
      </c>
    </row>
    <row r="146" customFormat="1" s="117">
      <c r="B146" t="inlineStr">
        <is>
          <t>Computer software $000 Cost At31 December 2022</t>
        </is>
      </c>
      <c r="G146" t="n">
        <v/>
      </c>
      <c r="H146" t="n">
        <v>9384</v>
      </c>
      <c r="N146">
        <f>B146</f>
        <v/>
      </c>
      <c r="O146" t="inlineStr"/>
      <c r="P146" t="inlineStr"/>
      <c r="Q146" t="inlineStr"/>
      <c r="R146" t="inlineStr"/>
      <c r="S146">
        <f>G146*BS!$B$9</f>
        <v/>
      </c>
      <c r="T146">
        <f>H146*BS!$B$9</f>
        <v/>
      </c>
    </row>
    <row r="147" customFormat="1" s="79">
      <c r="B147" t="inlineStr">
        <is>
          <t>Computer software $000 Amortisation At 1 January 2022</t>
        </is>
      </c>
      <c r="G147" t="n">
        <v/>
      </c>
      <c r="H147" t="n">
        <v>7125</v>
      </c>
      <c r="N147">
        <f>B147</f>
        <v/>
      </c>
      <c r="O147" t="inlineStr"/>
      <c r="P147" t="inlineStr"/>
      <c r="Q147" t="inlineStr"/>
      <c r="R147" t="inlineStr"/>
      <c r="S147">
        <f>G147*BS!$B$9</f>
        <v/>
      </c>
      <c r="T147">
        <f>H147*BS!$B$9</f>
        <v/>
      </c>
    </row>
    <row r="148" customFormat="1" s="79">
      <c r="B148" t="inlineStr">
        <is>
          <t>Computer software $000 Amortisation Amortisation</t>
        </is>
      </c>
      <c r="G148" t="n">
        <v/>
      </c>
      <c r="H148" t="n">
        <v>696</v>
      </c>
      <c r="N148">
        <f>B148</f>
        <v/>
      </c>
      <c r="O148" t="inlineStr"/>
      <c r="P148" t="inlineStr"/>
      <c r="Q148" t="inlineStr"/>
      <c r="R148" t="inlineStr"/>
      <c r="S148">
        <f>G148*BS!$B$9</f>
        <v/>
      </c>
      <c r="T148">
        <f>H148*BS!$B$9</f>
        <v/>
      </c>
    </row>
    <row r="149" customFormat="1" s="79">
      <c r="B149" t="inlineStr">
        <is>
          <t>Computer software $000 Amortisation Disposal</t>
        </is>
      </c>
      <c r="G149" t="n">
        <v/>
      </c>
      <c r="H149" t="n">
        <v>-195</v>
      </c>
      <c r="N149">
        <f>B149</f>
        <v/>
      </c>
      <c r="O149" t="inlineStr"/>
      <c r="P149" t="inlineStr"/>
      <c r="Q149" t="inlineStr"/>
      <c r="R149" t="inlineStr"/>
      <c r="S149">
        <f>G149*BS!$B$9</f>
        <v/>
      </c>
      <c r="T149">
        <f>H149*BS!$B$9</f>
        <v/>
      </c>
    </row>
    <row r="150" customFormat="1" s="79">
      <c r="B150" t="inlineStr">
        <is>
          <t>Computer software $000 Amortisation At31 December 2022</t>
        </is>
      </c>
      <c r="G150" t="n">
        <v/>
      </c>
      <c r="H150" t="n">
        <v>7626</v>
      </c>
      <c r="N150">
        <f>B150</f>
        <v/>
      </c>
      <c r="O150" t="inlineStr"/>
      <c r="P150" t="inlineStr"/>
      <c r="Q150" t="inlineStr"/>
      <c r="R150" t="inlineStr"/>
      <c r="S150">
        <f>G150*BS!$B$9</f>
        <v/>
      </c>
      <c r="T150">
        <f>H150*BS!$B$9</f>
        <v/>
      </c>
    </row>
    <row r="151" customFormat="1" s="79">
      <c r="B151" t="inlineStr">
        <is>
          <t>Computer software $000 Net book value At 31 December 2022</t>
        </is>
      </c>
      <c r="G151" t="n">
        <v/>
      </c>
      <c r="H151" t="n">
        <v>1758</v>
      </c>
      <c r="N151">
        <f>B151</f>
        <v/>
      </c>
      <c r="O151" t="inlineStr"/>
      <c r="P151" t="inlineStr"/>
      <c r="Q151" t="inlineStr"/>
      <c r="R151" t="inlineStr"/>
      <c r="S151">
        <f>G151*BS!$B$9</f>
        <v/>
      </c>
      <c r="T151">
        <f>H151*BS!$B$9</f>
        <v/>
      </c>
    </row>
    <row r="152" customFormat="1" s="79">
      <c r="B152" t="inlineStr">
        <is>
          <t>Computer software $000 Net book value At 31 December 2021</t>
        </is>
      </c>
      <c r="G152" t="n">
        <v>1372</v>
      </c>
      <c r="N152">
        <f>B152</f>
        <v/>
      </c>
      <c r="O152" t="inlineStr"/>
      <c r="P152" t="inlineStr"/>
      <c r="Q152" t="inlineStr"/>
      <c r="R152" t="inlineStr"/>
      <c r="S152">
        <f>G152*BS!$B$9</f>
        <v/>
      </c>
      <c r="T152" t="inlineStr"/>
    </row>
    <row r="153" customFormat="1" s="79">
      <c r="B153" t="inlineStr">
        <is>
          <t>Customer contracts $000 Cost At 1 January 2022</t>
        </is>
      </c>
      <c r="G153" t="n">
        <v/>
      </c>
      <c r="H153" t="n">
        <v>622</v>
      </c>
      <c r="N153">
        <f>B153</f>
        <v/>
      </c>
      <c r="O153" t="inlineStr"/>
      <c r="P153" t="inlineStr"/>
      <c r="Q153" t="inlineStr"/>
      <c r="R153" t="inlineStr"/>
      <c r="S153">
        <f>G153*BS!$B$9</f>
        <v/>
      </c>
      <c r="T153">
        <f>H153*BS!$B$9</f>
        <v/>
      </c>
    </row>
    <row r="154" customFormat="1" s="79">
      <c r="B154" t="inlineStr">
        <is>
          <t>Customer contracts $000 Cost Additions</t>
        </is>
      </c>
      <c r="G154" t="n">
        <v/>
      </c>
      <c r="H154" t="n">
        <v>0</v>
      </c>
      <c r="N154">
        <f>B154</f>
        <v/>
      </c>
      <c r="O154" t="inlineStr"/>
      <c r="P154" t="inlineStr"/>
      <c r="Q154" t="inlineStr"/>
      <c r="R154" t="inlineStr"/>
      <c r="S154">
        <f>G154*BS!$B$9</f>
        <v/>
      </c>
      <c r="T154">
        <f>H154*BS!$B$9</f>
        <v/>
      </c>
    </row>
    <row r="155" customFormat="1" s="79">
      <c r="B155" t="inlineStr">
        <is>
          <t>Customer contracts $000 Cost Disposal</t>
        </is>
      </c>
      <c r="G155" t="n">
        <v/>
      </c>
      <c r="H155" t="n">
        <v>0</v>
      </c>
      <c r="N155">
        <f>B155</f>
        <v/>
      </c>
      <c r="O155" t="inlineStr"/>
      <c r="P155" t="inlineStr"/>
      <c r="Q155" t="inlineStr"/>
      <c r="R155" t="inlineStr"/>
      <c r="S155">
        <f>G155*BS!$B$9</f>
        <v/>
      </c>
      <c r="T155">
        <f>H155*BS!$B$9</f>
        <v/>
      </c>
    </row>
    <row r="156" customFormat="1" s="79">
      <c r="B156" t="inlineStr">
        <is>
          <t>Customer contracts $000 Cost At31 December 2022</t>
        </is>
      </c>
      <c r="G156" t="n">
        <v/>
      </c>
      <c r="H156" t="n">
        <v>622</v>
      </c>
      <c r="N156">
        <f>B156</f>
        <v/>
      </c>
      <c r="O156" t="inlineStr"/>
      <c r="P156" t="inlineStr"/>
      <c r="Q156" t="inlineStr"/>
      <c r="R156" t="inlineStr"/>
      <c r="S156">
        <f>G156*BS!$B$9</f>
        <v/>
      </c>
      <c r="T156">
        <f>H156*BS!$B$9</f>
        <v/>
      </c>
    </row>
    <row r="157" customFormat="1" s="79">
      <c r="B157" t="inlineStr">
        <is>
          <t>Customer contracts $000 Amortisation At 1 January 2022</t>
        </is>
      </c>
      <c r="G157" t="n">
        <v/>
      </c>
      <c r="H157" t="n">
        <v>622</v>
      </c>
      <c r="N157">
        <f>B157</f>
        <v/>
      </c>
      <c r="O157" t="inlineStr"/>
      <c r="P157" t="inlineStr"/>
      <c r="Q157" t="inlineStr"/>
      <c r="R157" t="inlineStr"/>
      <c r="S157">
        <f>G157*BS!$B$9</f>
        <v/>
      </c>
      <c r="T157">
        <f>H157*BS!$B$9</f>
        <v/>
      </c>
    </row>
    <row r="158" customFormat="1" s="117">
      <c r="B158" t="inlineStr">
        <is>
          <t>Customer contracts $000 Amortisation Amortisation</t>
        </is>
      </c>
      <c r="G158" t="n">
        <v/>
      </c>
      <c r="H158" t="n">
        <v>0</v>
      </c>
      <c r="N158">
        <f>B158</f>
        <v/>
      </c>
      <c r="O158" t="inlineStr"/>
      <c r="P158" t="inlineStr"/>
      <c r="Q158" t="inlineStr"/>
      <c r="R158" t="inlineStr"/>
      <c r="S158">
        <f>G158*BS!$B$9</f>
        <v/>
      </c>
      <c r="T158">
        <f>H158*BS!$B$9</f>
        <v/>
      </c>
    </row>
    <row r="159" customFormat="1" s="79">
      <c r="B159" t="inlineStr">
        <is>
          <t>Customer contracts $000 Amortisation Disposal</t>
        </is>
      </c>
      <c r="G159" t="n">
        <v/>
      </c>
      <c r="H159" t="n">
        <v>0</v>
      </c>
      <c r="N159">
        <f>B159</f>
        <v/>
      </c>
      <c r="O159" t="inlineStr"/>
      <c r="P159" t="inlineStr"/>
      <c r="Q159" t="inlineStr"/>
      <c r="R159" t="inlineStr"/>
      <c r="S159">
        <f>G159*BS!$B$9</f>
        <v/>
      </c>
      <c r="T159">
        <f>H159*BS!$B$9</f>
        <v/>
      </c>
    </row>
    <row r="160" customFormat="1" s="117">
      <c r="B160" t="inlineStr">
        <is>
          <t>Customer contracts $000 Amortisation At31 December 2022</t>
        </is>
      </c>
      <c r="G160" t="n">
        <v/>
      </c>
      <c r="H160" t="n">
        <v>622</v>
      </c>
      <c r="N160">
        <f>B160</f>
        <v/>
      </c>
      <c r="O160" t="inlineStr"/>
      <c r="P160" t="inlineStr"/>
      <c r="Q160" t="inlineStr"/>
      <c r="R160" t="inlineStr"/>
      <c r="S160">
        <f>G160*BS!$B$9</f>
        <v/>
      </c>
      <c r="T160">
        <f>H160*BS!$B$9</f>
        <v/>
      </c>
    </row>
    <row r="161" customFormat="1" s="117">
      <c r="B161" t="inlineStr">
        <is>
          <t>Customer contracts $000 Net book value At 31 December 2022</t>
        </is>
      </c>
      <c r="G161" t="n">
        <v/>
      </c>
      <c r="H161" t="n">
        <v>0</v>
      </c>
      <c r="N161">
        <f>B161</f>
        <v/>
      </c>
      <c r="O161" t="inlineStr"/>
      <c r="P161" t="inlineStr"/>
      <c r="Q161" t="inlineStr"/>
      <c r="R161" t="inlineStr"/>
      <c r="S161">
        <f>G161*BS!$B$9</f>
        <v/>
      </c>
      <c r="T161">
        <f>H161*BS!$B$9</f>
        <v/>
      </c>
    </row>
    <row r="162" customFormat="1" s="79">
      <c r="B162" t="inlineStr">
        <is>
          <t>Customer contracts $000 Net book value At 31 December 2021</t>
        </is>
      </c>
      <c r="G162" t="n">
        <v>0</v>
      </c>
      <c r="N162">
        <f>B162</f>
        <v/>
      </c>
      <c r="O162" t="inlineStr"/>
      <c r="P162" t="inlineStr"/>
      <c r="Q162" t="inlineStr"/>
      <c r="R162" t="inlineStr"/>
      <c r="S162">
        <f>G162*BS!$B$9</f>
        <v/>
      </c>
      <c r="T162" t="inlineStr"/>
    </row>
    <row r="163" customFormat="1" s="79">
      <c r="B163" t="inlineStr">
        <is>
          <t>Total $000 Cost At 1 January 2022</t>
        </is>
      </c>
      <c r="G163" t="n">
        <v/>
      </c>
      <c r="H163" t="n">
        <v>10182</v>
      </c>
      <c r="N163">
        <f>B163</f>
        <v/>
      </c>
      <c r="O163" t="inlineStr"/>
      <c r="P163" t="inlineStr"/>
      <c r="Q163" t="inlineStr"/>
      <c r="R163" t="inlineStr"/>
      <c r="S163">
        <f>G163*BS!$B$9</f>
        <v/>
      </c>
      <c r="T163">
        <f>H163*BS!$B$9</f>
        <v/>
      </c>
    </row>
    <row r="164" customFormat="1" s="117">
      <c r="A164" s="618" t="n"/>
      <c r="B164" s="102" t="inlineStr">
        <is>
          <t>Total $000 Cost Additions</t>
        </is>
      </c>
      <c r="C164" s="939" t="n"/>
      <c r="D164" s="939" t="n"/>
      <c r="E164" s="939" t="n"/>
      <c r="F164" s="939" t="n"/>
      <c r="G164" s="939" t="n">
        <v/>
      </c>
      <c r="H164" s="939" t="n">
        <v>1027</v>
      </c>
      <c r="I164" s="928" t="n"/>
      <c r="N164" s="105">
        <f>B164</f>
        <v/>
      </c>
      <c r="O164" s="106" t="inlineStr"/>
      <c r="P164" s="106" t="inlineStr"/>
      <c r="Q164" s="106" t="inlineStr"/>
      <c r="R164" s="106" t="inlineStr"/>
      <c r="S164" s="106">
        <f>G164*BS!$B$9</f>
        <v/>
      </c>
      <c r="T164" s="106">
        <f>H164*BS!$B$9</f>
        <v/>
      </c>
      <c r="U164" s="929">
        <f>I133</f>
        <v/>
      </c>
      <c r="V164" s="927" t="n"/>
      <c r="W164" s="927" t="n"/>
    </row>
    <row r="165" customFormat="1" s="79">
      <c r="A165" s="618" t="n"/>
      <c r="B165" s="102" t="inlineStr">
        <is>
          <t>Total $000 Cost Disposal</t>
        </is>
      </c>
      <c r="C165" s="939" t="n"/>
      <c r="D165" s="939" t="n"/>
      <c r="E165" s="939" t="n"/>
      <c r="F165" s="939" t="n"/>
      <c r="G165" s="939" t="n">
        <v/>
      </c>
      <c r="H165" s="939" t="n">
        <v>-140</v>
      </c>
      <c r="I165" s="928" t="n"/>
      <c r="N165" s="105">
        <f>B165</f>
        <v/>
      </c>
      <c r="O165" s="106" t="inlineStr"/>
      <c r="P165" s="106" t="inlineStr"/>
      <c r="Q165" s="106" t="inlineStr"/>
      <c r="R165" s="106" t="inlineStr"/>
      <c r="S165" s="106">
        <f>G165*BS!$B$9</f>
        <v/>
      </c>
      <c r="T165" s="106">
        <f>H165*BS!$B$9</f>
        <v/>
      </c>
      <c r="U165" s="107">
        <f>I134</f>
        <v/>
      </c>
      <c r="V165" s="927" t="n"/>
      <c r="W165" s="927" t="n"/>
    </row>
    <row r="166" customFormat="1" s="79">
      <c r="A166" s="618" t="n"/>
      <c r="B166" s="102" t="inlineStr">
        <is>
          <t>Total $000 Cost At31 December 2022</t>
        </is>
      </c>
      <c r="C166" s="939" t="n"/>
      <c r="D166" s="939" t="n"/>
      <c r="E166" s="939" t="n"/>
      <c r="F166" s="939" t="n"/>
      <c r="G166" s="939" t="n">
        <v/>
      </c>
      <c r="H166" s="939" t="n">
        <v>11069</v>
      </c>
      <c r="I166" s="928" t="n"/>
      <c r="N166" s="105">
        <f>B166</f>
        <v/>
      </c>
      <c r="O166" s="106" t="inlineStr"/>
      <c r="P166" s="106" t="inlineStr"/>
      <c r="Q166" s="106" t="inlineStr"/>
      <c r="R166" s="106" t="inlineStr"/>
      <c r="S166" s="106">
        <f>G166*BS!$B$9</f>
        <v/>
      </c>
      <c r="T166" s="106">
        <f>H166*BS!$B$9</f>
        <v/>
      </c>
      <c r="U166" s="107">
        <f>I135</f>
        <v/>
      </c>
      <c r="V166" s="927" t="n"/>
      <c r="W166" s="927" t="n"/>
    </row>
    <row r="167" customFormat="1" s="79">
      <c r="A167" s="618" t="n"/>
      <c r="B167" s="102" t="inlineStr">
        <is>
          <t>Total $000 Amortisation At 1 January 2022</t>
        </is>
      </c>
      <c r="C167" s="939" t="n"/>
      <c r="D167" s="939" t="n"/>
      <c r="E167" s="939" t="n"/>
      <c r="F167" s="939" t="n"/>
      <c r="G167" s="939" t="n">
        <v/>
      </c>
      <c r="H167" s="939" t="n">
        <v>7747</v>
      </c>
      <c r="I167" s="928" t="n"/>
      <c r="N167" s="105">
        <f>B167</f>
        <v/>
      </c>
      <c r="O167" s="106" t="inlineStr"/>
      <c r="P167" s="106" t="inlineStr"/>
      <c r="Q167" s="106" t="inlineStr"/>
      <c r="R167" s="106" t="inlineStr"/>
      <c r="S167" s="106">
        <f>G167*BS!$B$9</f>
        <v/>
      </c>
      <c r="T167" s="106">
        <f>H167*BS!$B$9</f>
        <v/>
      </c>
      <c r="U167" s="107">
        <f>I136</f>
        <v/>
      </c>
      <c r="V167" s="927" t="n"/>
      <c r="W167" s="927" t="n"/>
    </row>
    <row r="168" customFormat="1" s="79">
      <c r="A168" s="618" t="n"/>
      <c r="B168" s="102" t="inlineStr">
        <is>
          <t>Total $000 Amortisation Amortisation</t>
        </is>
      </c>
      <c r="C168" s="939" t="n"/>
      <c r="D168" s="939" t="n"/>
      <c r="E168" s="939" t="n"/>
      <c r="F168" s="939" t="n"/>
      <c r="G168" s="939" t="n">
        <v/>
      </c>
      <c r="H168" s="939" t="n">
        <v>696</v>
      </c>
      <c r="I168" s="928" t="n"/>
      <c r="N168" s="105">
        <f>B168</f>
        <v/>
      </c>
      <c r="O168" s="106" t="inlineStr"/>
      <c r="P168" s="106" t="inlineStr"/>
      <c r="Q168" s="106" t="inlineStr"/>
      <c r="R168" s="106" t="inlineStr"/>
      <c r="S168" s="106">
        <f>G168*BS!$B$9</f>
        <v/>
      </c>
      <c r="T168" s="106">
        <f>H168*BS!$B$9</f>
        <v/>
      </c>
      <c r="U168" s="107">
        <f>I137</f>
        <v/>
      </c>
      <c r="V168" s="927" t="n"/>
      <c r="W168" s="927" t="n"/>
    </row>
    <row r="169" customFormat="1" s="79">
      <c r="A169" s="618" t="n"/>
      <c r="B169" s="102" t="inlineStr">
        <is>
          <t>Total $000 Amortisation Disposal</t>
        </is>
      </c>
      <c r="C169" s="103" t="n"/>
      <c r="D169" s="103" t="n"/>
      <c r="E169" s="103" t="n"/>
      <c r="F169" s="103" t="n"/>
      <c r="G169" s="103" t="n">
        <v/>
      </c>
      <c r="H169" s="103" t="n">
        <v>-195</v>
      </c>
      <c r="I169" s="928" t="n"/>
      <c r="N169" s="105">
        <f>B169</f>
        <v/>
      </c>
      <c r="O169" s="106" t="inlineStr"/>
      <c r="P169" s="106" t="inlineStr"/>
      <c r="Q169" s="106" t="inlineStr"/>
      <c r="R169" s="106" t="inlineStr"/>
      <c r="S169" s="106">
        <f>G169*BS!$B$9</f>
        <v/>
      </c>
      <c r="T169" s="106">
        <f>H169*BS!$B$9</f>
        <v/>
      </c>
      <c r="U169" s="107">
        <f>I138</f>
        <v/>
      </c>
      <c r="V169" s="927" t="n"/>
      <c r="W169" s="927" t="n"/>
    </row>
    <row r="170" customFormat="1" s="79">
      <c r="A170" s="618" t="n"/>
      <c r="B170" s="102" t="inlineStr">
        <is>
          <t>Total $000 Amortisation At31 December 2022</t>
        </is>
      </c>
      <c r="C170" s="939" t="n"/>
      <c r="D170" s="939" t="n"/>
      <c r="E170" s="939" t="n"/>
      <c r="F170" s="939" t="n"/>
      <c r="G170" s="939" t="n">
        <v/>
      </c>
      <c r="H170" s="939" t="n">
        <v>8248</v>
      </c>
      <c r="I170" s="928" t="n"/>
      <c r="N170" s="105">
        <f>B170</f>
        <v/>
      </c>
      <c r="O170" s="106" t="inlineStr"/>
      <c r="P170" s="106" t="inlineStr"/>
      <c r="Q170" s="106" t="inlineStr"/>
      <c r="R170" s="106" t="inlineStr"/>
      <c r="S170" s="106">
        <f>G170*BS!$B$9</f>
        <v/>
      </c>
      <c r="T170" s="106">
        <f>H170*BS!$B$9</f>
        <v/>
      </c>
      <c r="U170" s="107">
        <f>I139</f>
        <v/>
      </c>
      <c r="V170" s="927" t="n"/>
      <c r="W170" s="927" t="n"/>
    </row>
    <row r="171" customFormat="1" s="79">
      <c r="A171" s="618" t="n"/>
      <c r="B171" s="102" t="inlineStr">
        <is>
          <t>Total $000 Net book value At 31 December 2022</t>
        </is>
      </c>
      <c r="C171" s="939" t="n"/>
      <c r="D171" s="939" t="n"/>
      <c r="E171" s="939" t="n"/>
      <c r="F171" s="939" t="n"/>
      <c r="G171" s="939" t="n">
        <v/>
      </c>
      <c r="H171" s="939" t="n">
        <v>2821</v>
      </c>
      <c r="I171" s="928" t="n"/>
      <c r="N171" s="105">
        <f>B171</f>
        <v/>
      </c>
      <c r="O171" s="106" t="inlineStr"/>
      <c r="P171" s="106" t="inlineStr"/>
      <c r="Q171" s="106" t="inlineStr"/>
      <c r="R171" s="106" t="inlineStr"/>
      <c r="S171" s="106">
        <f>G171*BS!$B$9</f>
        <v/>
      </c>
      <c r="T171" s="106">
        <f>H171*BS!$B$9</f>
        <v/>
      </c>
      <c r="U171" s="107" t="n"/>
      <c r="V171" s="927" t="n"/>
      <c r="W171" s="927" t="n"/>
    </row>
    <row r="172" customFormat="1" s="79">
      <c r="A172" s="618" t="n"/>
      <c r="B172" s="102" t="inlineStr">
        <is>
          <t>Total $000 Net book value At 31 December 2021</t>
        </is>
      </c>
      <c r="C172" s="939" t="n"/>
      <c r="D172" s="939" t="n"/>
      <c r="E172" s="939" t="n"/>
      <c r="F172" s="939" t="n"/>
      <c r="G172" s="939" t="n">
        <v>2435</v>
      </c>
      <c r="H172" s="939" t="n"/>
      <c r="I172" s="928" t="n"/>
      <c r="N172" s="105">
        <f>B172</f>
        <v/>
      </c>
      <c r="O172" s="106" t="inlineStr"/>
      <c r="P172" s="106" t="inlineStr"/>
      <c r="Q172" s="106" t="inlineStr"/>
      <c r="R172" s="106" t="inlineStr"/>
      <c r="S172" s="106">
        <f>G172*BS!$B$9</f>
        <v/>
      </c>
      <c r="T172" s="106" t="inlineStr"/>
      <c r="U172" s="107">
        <f>I141</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I142</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I143</f>
        <v/>
      </c>
      <c r="V174" s="927" t="n"/>
      <c r="W174" s="927" t="n"/>
    </row>
    <row r="175" customFormat="1" s="79">
      <c r="A175" s="618" t="inlineStr">
        <is>
          <t>K21</t>
        </is>
      </c>
      <c r="B175" s="96" t="inlineStr">
        <is>
          <t xml:space="preserve">Total </t>
        </is>
      </c>
      <c r="C175" s="940">
        <f>SUM(INDIRECT(ADDRESS(MATCH("K20",$A:$A,0)+1,COLUMN(C$12),4)&amp;":"&amp;ADDRESS(MATCH("K21",$A:$A,0)-1,COLUMN(C$12),4)))</f>
        <v/>
      </c>
      <c r="D175" s="940">
        <f>SUM(INDIRECT(ADDRESS(MATCH("K20",$A:$A,0)+1,COLUMN(D$12),4)&amp;":"&amp;ADDRESS(MATCH("K21",$A:$A,0)-1,COLUMN(D$12),4)))</f>
        <v/>
      </c>
      <c r="E175" s="940">
        <f>SUM(INDIRECT(ADDRESS(MATCH("K20",$A:$A,0)+1,COLUMN(E$12),4)&amp;":"&amp;ADDRESS(MATCH("K21",$A:$A,0)-1,COLUMN(E$12),4)))</f>
        <v/>
      </c>
      <c r="F175" s="940">
        <f>SUM(INDIRECT(ADDRESS(MATCH("K20",$A:$A,0)+1,COLUMN(F$12),4)&amp;":"&amp;ADDRESS(MATCH("K21",$A:$A,0)-1,COLUMN(F$12),4)))</f>
        <v/>
      </c>
      <c r="G175" s="940">
        <f>SUM(INDIRECT(ADDRESS(MATCH("K20",$A:$A,0)+1,COLUMN(G$12),4)&amp;":"&amp;ADDRESS(MATCH("K21",$A:$A,0)-1,COLUMN(G$12),4)))</f>
        <v/>
      </c>
      <c r="H175" s="940">
        <f>SUM(INDIRECT(ADDRESS(MATCH("K20",$A:$A,0)+1,COLUMN(H$12),4)&amp;":"&amp;ADDRESS(MATCH("K21",$A:$A,0)-1,COLUMN(H$12),4)))</f>
        <v/>
      </c>
      <c r="I175" s="934" t="n"/>
      <c r="J175" s="85" t="n"/>
      <c r="K175" s="85" t="n"/>
      <c r="L175" s="85" t="n"/>
      <c r="M175" s="85" t="n"/>
      <c r="N175" s="114">
        <f>B175</f>
        <v/>
      </c>
      <c r="O175" s="156">
        <f>C175*BS!$B$9</f>
        <v/>
      </c>
      <c r="P175" s="156">
        <f>D175*BS!$B$9</f>
        <v/>
      </c>
      <c r="Q175" s="156">
        <f>E175*BS!$B$9</f>
        <v/>
      </c>
      <c r="R175" s="156">
        <f>F175*BS!$B$9</f>
        <v/>
      </c>
      <c r="S175" s="156">
        <f>G175*BS!$B$9</f>
        <v/>
      </c>
      <c r="T175" s="156">
        <f>H175*BS!$B$9</f>
        <v/>
      </c>
      <c r="U175" s="157">
        <f>I144</f>
        <v/>
      </c>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t="n"/>
      <c r="V176" s="927" t="n"/>
      <c r="W176" s="927" t="n"/>
    </row>
    <row r="177">
      <c r="A177" s="618" t="inlineStr">
        <is>
          <t>K22</t>
        </is>
      </c>
      <c r="B177" s="96" t="inlineStr">
        <is>
          <t>Investments</t>
        </is>
      </c>
      <c r="C177" s="158" t="n"/>
      <c r="D177" s="158" t="n"/>
      <c r="E177" s="158" t="n"/>
      <c r="F177" s="158" t="n"/>
      <c r="G177" s="158" t="n"/>
      <c r="H177" s="158" t="n"/>
      <c r="I177" s="955" t="n"/>
      <c r="J177" s="85" t="n"/>
      <c r="K177" s="85" t="n"/>
      <c r="L177" s="85" t="n"/>
      <c r="M177" s="85" t="n"/>
      <c r="N177" s="114">
        <f>B177</f>
        <v/>
      </c>
      <c r="O177" s="115" t="inlineStr"/>
      <c r="P177" s="115" t="inlineStr"/>
      <c r="Q177" s="115" t="inlineStr"/>
      <c r="R177" s="115" t="inlineStr"/>
      <c r="S177" s="115" t="inlineStr"/>
      <c r="T177" s="115" t="inlineStr"/>
      <c r="U177" s="123" t="n"/>
      <c r="V177" s="936" t="n"/>
      <c r="W177" s="936"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929">
        <f>I147</f>
        <v/>
      </c>
      <c r="V178" s="927" t="n"/>
      <c r="W178" s="927" t="n"/>
    </row>
    <row r="179">
      <c r="A179" s="618" t="n"/>
      <c r="B179" s="140"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929">
        <f>I148</f>
        <v/>
      </c>
      <c r="V179" s="927" t="n"/>
      <c r="W179" s="927" t="n"/>
    </row>
    <row r="180">
      <c r="A180" s="618" t="n"/>
      <c r="B180" s="102" t="n"/>
      <c r="C180" s="103" t="n"/>
      <c r="D180" s="103" t="n"/>
      <c r="E180" s="103" t="n"/>
      <c r="F180" s="103" t="n"/>
      <c r="G180" s="103" t="n"/>
      <c r="H180" s="103" t="n"/>
      <c r="I180" s="928" t="n"/>
      <c r="N180" s="105" t="inlineStr"/>
      <c r="O180" s="106" t="inlineStr"/>
      <c r="P180" s="106" t="inlineStr"/>
      <c r="Q180" s="106" t="inlineStr"/>
      <c r="R180" s="106" t="inlineStr"/>
      <c r="S180" s="106" t="inlineStr"/>
      <c r="T180" s="106" t="inlineStr"/>
      <c r="U180" s="107">
        <f>I149</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I150</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I151</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I152</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I153</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I154</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t="n"/>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I156</f>
        <v/>
      </c>
      <c r="V187" s="927" t="n"/>
      <c r="W187" s="927" t="n"/>
    </row>
    <row r="188">
      <c r="A188" s="618" t="n"/>
      <c r="B188" s="102" t="n"/>
      <c r="C188" s="939" t="n"/>
      <c r="D188" s="939" t="n"/>
      <c r="E188" s="939" t="n"/>
      <c r="F188" s="939" t="n"/>
      <c r="G188" s="939" t="n"/>
      <c r="H188" s="939" t="n"/>
      <c r="I188" s="943" t="n"/>
      <c r="N188" s="105" t="inlineStr"/>
      <c r="O188" s="106" t="inlineStr"/>
      <c r="P188" s="106" t="inlineStr"/>
      <c r="Q188" s="106" t="inlineStr"/>
      <c r="R188" s="106" t="inlineStr"/>
      <c r="S188" s="106" t="inlineStr"/>
      <c r="T188" s="106" t="inlineStr"/>
      <c r="U188" s="107">
        <f>I157</f>
        <v/>
      </c>
      <c r="V188" s="936" t="n"/>
      <c r="W188" s="936" t="n"/>
    </row>
    <row r="189">
      <c r="A189" s="618" t="inlineStr">
        <is>
          <t>K23</t>
        </is>
      </c>
      <c r="B189" s="96" t="inlineStr">
        <is>
          <t>Total</t>
        </is>
      </c>
      <c r="C189" s="940">
        <f>SUM(INDIRECT(ADDRESS(MATCH("K22",$A:$A,0)+1,COLUMN(C$12),4)&amp;":"&amp;ADDRESS(MATCH("K23",$A:$A,0)-1,COLUMN(C$12),4)))</f>
        <v/>
      </c>
      <c r="D189" s="940">
        <f>SUM(INDIRECT(ADDRESS(MATCH("K22",$A:$A,0)+1,COLUMN(D$12),4)&amp;":"&amp;ADDRESS(MATCH("K23",$A:$A,0)-1,COLUMN(D$12),4)))</f>
        <v/>
      </c>
      <c r="E189" s="940">
        <f>SUM(INDIRECT(ADDRESS(MATCH("K22",$A:$A,0)+1,COLUMN(E$12),4)&amp;":"&amp;ADDRESS(MATCH("K23",$A:$A,0)-1,COLUMN(E$12),4)))</f>
        <v/>
      </c>
      <c r="F189" s="940">
        <f>SUM(INDIRECT(ADDRESS(MATCH("K22",$A:$A,0)+1,COLUMN(F$12),4)&amp;":"&amp;ADDRESS(MATCH("K23",$A:$A,0)-1,COLUMN(F$12),4)))</f>
        <v/>
      </c>
      <c r="G189" s="940" t="n">
        <v>528</v>
      </c>
      <c r="H189" s="940" t="n">
        <v>7111</v>
      </c>
      <c r="I189" s="955" t="n"/>
      <c r="J189" s="85" t="n"/>
      <c r="K189" s="85" t="n"/>
      <c r="L189" s="85" t="n"/>
      <c r="M189" s="85" t="n"/>
      <c r="N189" s="114">
        <f>B189</f>
        <v/>
      </c>
      <c r="O189" s="115">
        <f>C189*BS!$B$9</f>
        <v/>
      </c>
      <c r="P189" s="115">
        <f>D189*BS!$B$9</f>
        <v/>
      </c>
      <c r="Q189" s="115">
        <f>E189*BS!$B$9</f>
        <v/>
      </c>
      <c r="R189" s="115">
        <f>F189*BS!$B$9</f>
        <v/>
      </c>
      <c r="S189" s="115">
        <f>G189*BS!$B$9</f>
        <v/>
      </c>
      <c r="T189" s="115">
        <f>H189*BS!$B$9</f>
        <v/>
      </c>
      <c r="U189" s="123">
        <f>I158</f>
        <v/>
      </c>
      <c r="V189" s="936" t="n"/>
      <c r="W189" s="936"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t="n"/>
      <c r="V190" s="927" t="n"/>
      <c r="W190" s="927" t="n"/>
    </row>
    <row r="191">
      <c r="A191" s="618" t="inlineStr">
        <is>
          <t>K24</t>
        </is>
      </c>
      <c r="B191" s="96" t="inlineStr">
        <is>
          <t xml:space="preserve">Deferred charges </t>
        </is>
      </c>
      <c r="C191" s="954" t="n"/>
      <c r="D191" s="954" t="n"/>
      <c r="E191" s="954" t="n"/>
      <c r="F191" s="954" t="n"/>
      <c r="G191" s="954" t="n"/>
      <c r="H191" s="954" t="n"/>
      <c r="I191" s="934" t="n"/>
      <c r="J191" s="85" t="n"/>
      <c r="K191" s="85" t="n"/>
      <c r="L191" s="85" t="n"/>
      <c r="M191" s="85" t="n"/>
      <c r="N191" s="114">
        <f>B191</f>
        <v/>
      </c>
      <c r="O191" s="115" t="inlineStr"/>
      <c r="P191" s="115" t="inlineStr"/>
      <c r="Q191" s="115" t="inlineStr"/>
      <c r="R191" s="115" t="inlineStr"/>
      <c r="S191" s="115" t="inlineStr"/>
      <c r="T191" s="115" t="inlineStr"/>
      <c r="U191" s="935">
        <f>I160</f>
        <v/>
      </c>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B192" t="inlineStr">
        <is>
          <t>Consolidated statement of Consolidated statement of financial position profit or loss $000 None Net deferred tax assets</t>
        </is>
      </c>
      <c r="G192" t="n">
        <v>0</v>
      </c>
      <c r="H192" t="n">
        <v>0</v>
      </c>
      <c r="N192">
        <f>B192</f>
        <v/>
      </c>
      <c r="O192" t="inlineStr"/>
      <c r="P192" t="inlineStr"/>
      <c r="Q192" t="inlineStr"/>
      <c r="R192" t="inlineStr"/>
      <c r="S192">
        <f>G192*BS!$B$9</f>
        <v/>
      </c>
      <c r="T192">
        <f>H192*BS!$B$9</f>
        <v/>
      </c>
    </row>
    <row r="193">
      <c r="B193" t="inlineStr">
        <is>
          <t>Consolidated statement of Consolidated statement of financial position profit or loss $000 financial position as follow: Deferred tax assets</t>
        </is>
      </c>
      <c r="G193" t="n">
        <v>0</v>
      </c>
      <c r="H193" t="n">
        <v>0</v>
      </c>
      <c r="N193">
        <f>B193</f>
        <v/>
      </c>
      <c r="O193" t="inlineStr"/>
      <c r="P193" t="inlineStr"/>
      <c r="Q193" t="inlineStr"/>
      <c r="R193" t="inlineStr"/>
      <c r="S193">
        <f>G193*BS!$B$9</f>
        <v/>
      </c>
      <c r="T193">
        <f>H193*BS!$B$9</f>
        <v/>
      </c>
    </row>
    <row r="194">
      <c r="B194" t="inlineStr">
        <is>
          <t>Consolidated statement of Consolidated statement of financial position profit or loss $000 financial position as follow: Deferred tax assets, net</t>
        </is>
      </c>
      <c r="G194" t="n">
        <v>0</v>
      </c>
      <c r="H194" t="n">
        <v>0</v>
      </c>
      <c r="N194">
        <f>B194</f>
        <v/>
      </c>
      <c r="O194" t="inlineStr"/>
      <c r="P194" t="inlineStr"/>
      <c r="Q194" t="inlineStr"/>
      <c r="R194" t="inlineStr"/>
      <c r="S194">
        <f>G194*BS!$B$9</f>
        <v/>
      </c>
      <c r="T194">
        <f>H194*BS!$B$9</f>
        <v/>
      </c>
    </row>
    <row r="195">
      <c r="A195" s="618" t="n"/>
      <c r="B195" s="102" t="n"/>
      <c r="C195" s="103" t="n"/>
      <c r="D195" s="103" t="n"/>
      <c r="E195" s="103" t="n"/>
      <c r="F195" s="103" t="n"/>
      <c r="G195" s="103" t="n"/>
      <c r="H195" s="103" t="n"/>
      <c r="I195" s="934" t="n"/>
      <c r="J195" s="85" t="n"/>
      <c r="K195" s="85" t="n"/>
      <c r="L195" s="85" t="n"/>
      <c r="M195" s="85" t="n"/>
      <c r="N195" s="114" t="inlineStr"/>
      <c r="O195" s="115" t="inlineStr"/>
      <c r="P195" s="115" t="inlineStr"/>
      <c r="Q195" s="115" t="inlineStr"/>
      <c r="R195" s="115" t="inlineStr"/>
      <c r="S195" s="115" t="inlineStr"/>
      <c r="T195" s="115" t="inlineStr"/>
      <c r="U195" s="123" t="n"/>
      <c r="V195" s="941" t="n"/>
      <c r="W195" s="941" t="n"/>
      <c r="X195" s="85" t="n"/>
      <c r="Y195" s="85" t="n"/>
      <c r="Z195" s="85" t="n"/>
      <c r="AA195" s="85" t="n"/>
      <c r="AB195" s="85" t="n"/>
      <c r="AC195" s="85" t="n"/>
      <c r="AD195" s="85" t="n"/>
      <c r="AE195" s="85" t="n"/>
      <c r="AF195" s="85" t="n"/>
      <c r="AG195" s="85" t="n"/>
      <c r="AH195" s="85" t="n"/>
      <c r="AI195" s="85" t="n"/>
      <c r="AJ195" s="85" t="n"/>
      <c r="AK195" s="85" t="n"/>
      <c r="AL195" s="85" t="n"/>
      <c r="AM195" s="85" t="n"/>
      <c r="AN195" s="85" t="n"/>
      <c r="AO195" s="85" t="n"/>
      <c r="AP195" s="85" t="n"/>
      <c r="AQ195" s="85" t="n"/>
      <c r="AR195" s="85" t="n"/>
      <c r="AS195" s="85" t="n"/>
      <c r="AT195" s="85" t="n"/>
      <c r="AU195" s="85" t="n"/>
      <c r="AV195" s="85" t="n"/>
      <c r="AW195" s="85" t="n"/>
      <c r="AX195" s="85" t="n"/>
      <c r="AY195" s="85" t="n"/>
      <c r="AZ195" s="85" t="n"/>
      <c r="BA195" s="85"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c r="CA195" s="85" t="n"/>
      <c r="CB195" s="85" t="n"/>
      <c r="CC195" s="85" t="n"/>
      <c r="CD195" s="85" t="n"/>
      <c r="CE195" s="85" t="n"/>
      <c r="CF195" s="85" t="n"/>
      <c r="CG195" s="85" t="n"/>
      <c r="CH195" s="85" t="n"/>
      <c r="CI195" s="85" t="n"/>
      <c r="CJ195" s="85" t="n"/>
      <c r="CK195" s="85" t="n"/>
      <c r="CL195" s="85" t="n"/>
      <c r="CM195" s="85" t="n"/>
      <c r="CN195" s="85" t="n"/>
      <c r="CO195" s="85" t="n"/>
      <c r="CP195" s="85" t="n"/>
      <c r="CQ195" s="85" t="n"/>
      <c r="CR195" s="85" t="n"/>
      <c r="CS195" s="85" t="n"/>
      <c r="CT195" s="85" t="n"/>
      <c r="CU195" s="85" t="n"/>
      <c r="CV195" s="85" t="n"/>
      <c r="CW195" s="85" t="n"/>
      <c r="CX195" s="85" t="n"/>
      <c r="CY195" s="85" t="n"/>
      <c r="CZ195" s="85" t="n"/>
      <c r="DA195" s="85" t="n"/>
      <c r="DB195" s="85" t="n"/>
      <c r="DC195" s="85" t="n"/>
      <c r="DD195" s="85" t="n"/>
      <c r="DE195" s="85" t="n"/>
      <c r="DF195" s="85" t="n"/>
      <c r="DG195" s="85" t="n"/>
      <c r="DH195" s="85" t="n"/>
      <c r="DI195" s="85" t="n"/>
      <c r="DJ195" s="85" t="n"/>
      <c r="DK195" s="85" t="n"/>
      <c r="DL195" s="85" t="n"/>
      <c r="DM195" s="85" t="n"/>
      <c r="DN195" s="85" t="n"/>
      <c r="DO195" s="85" t="n"/>
      <c r="DP195" s="85" t="n"/>
      <c r="DQ195" s="85" t="n"/>
      <c r="DR195" s="85" t="n"/>
      <c r="DS195" s="85" t="n"/>
      <c r="DT195" s="85" t="n"/>
      <c r="DU195" s="85" t="n"/>
      <c r="DV195" s="85" t="n"/>
      <c r="DW195" s="85" t="n"/>
      <c r="DX195" s="85" t="n"/>
      <c r="DY195" s="85" t="n"/>
      <c r="DZ195" s="85" t="n"/>
      <c r="EA195" s="85" t="n"/>
      <c r="EB195" s="85" t="n"/>
      <c r="EC195" s="85" t="n"/>
      <c r="ED195" s="85" t="n"/>
      <c r="EE195" s="85" t="n"/>
      <c r="EF195" s="85" t="n"/>
      <c r="EG195" s="85" t="n"/>
      <c r="EH195" s="85" t="n"/>
      <c r="EI195" s="85" t="n"/>
      <c r="EJ195" s="85" t="n"/>
      <c r="EK195" s="85" t="n"/>
      <c r="EL195" s="85" t="n"/>
      <c r="EM195" s="85" t="n"/>
      <c r="EN195" s="85" t="n"/>
      <c r="EO195" s="85" t="n"/>
      <c r="EP195" s="85" t="n"/>
      <c r="EQ195" s="85" t="n"/>
      <c r="ER195" s="85" t="n"/>
      <c r="ES195" s="85" t="n"/>
      <c r="ET195" s="85" t="n"/>
      <c r="EU195" s="85" t="n"/>
      <c r="EV195" s="85" t="n"/>
      <c r="EW195" s="85" t="n"/>
      <c r="EX195" s="85" t="n"/>
      <c r="EY195" s="85" t="n"/>
      <c r="EZ195" s="85" t="n"/>
      <c r="FA195" s="85" t="n"/>
      <c r="FB195" s="85" t="n"/>
      <c r="FC195" s="85" t="n"/>
      <c r="FD195" s="85" t="n"/>
      <c r="FE195" s="85" t="n"/>
      <c r="FF195" s="85" t="n"/>
      <c r="FG195" s="85" t="n"/>
      <c r="FH195" s="85" t="n"/>
      <c r="FI195" s="85" t="n"/>
      <c r="FJ195" s="85" t="n"/>
      <c r="FK195" s="85" t="n"/>
      <c r="FL195" s="85" t="n"/>
      <c r="FM195" s="85" t="n"/>
      <c r="FN195" s="85" t="n"/>
      <c r="FO195" s="85" t="n"/>
      <c r="FP195" s="85" t="n"/>
      <c r="FQ195" s="85" t="n"/>
      <c r="FR195" s="85" t="n"/>
      <c r="FS195" s="85" t="n"/>
      <c r="FT195" s="85" t="n"/>
      <c r="FU195" s="85" t="n"/>
      <c r="FV195" s="85" t="n"/>
      <c r="FW195" s="85" t="n"/>
      <c r="FX195" s="85" t="n"/>
      <c r="FY195" s="85" t="n"/>
      <c r="FZ195" s="85" t="n"/>
      <c r="GA195" s="85" t="n"/>
      <c r="GB195" s="85" t="n"/>
      <c r="GC195" s="85" t="n"/>
      <c r="GD195" s="85" t="n"/>
      <c r="GE195" s="85" t="n"/>
      <c r="GF195" s="85" t="n"/>
      <c r="GG195" s="85" t="n"/>
      <c r="GH195" s="85" t="n"/>
      <c r="GI195" s="85" t="n"/>
      <c r="GJ195" s="85" t="n"/>
      <c r="GK195" s="85" t="n"/>
      <c r="GL195" s="85" t="n"/>
      <c r="GM195" s="85" t="n"/>
      <c r="GN195" s="85" t="n"/>
      <c r="GO195" s="85" t="n"/>
      <c r="GP195" s="85" t="n"/>
      <c r="GQ195" s="85" t="n"/>
      <c r="GR195" s="85" t="n"/>
      <c r="GS195" s="85" t="n"/>
      <c r="GT195" s="85" t="n"/>
      <c r="GU195" s="85" t="n"/>
      <c r="GV195" s="85" t="n"/>
      <c r="GW195" s="85" t="n"/>
      <c r="GX195" s="85" t="n"/>
      <c r="GY195" s="85" t="n"/>
      <c r="GZ195" s="85" t="n"/>
      <c r="HA195" s="85" t="n"/>
      <c r="HB195" s="85" t="n"/>
      <c r="HC195" s="85" t="n"/>
      <c r="HD195" s="85" t="n"/>
      <c r="HE195" s="85" t="n"/>
      <c r="HF195" s="85" t="n"/>
      <c r="HG195" s="85" t="n"/>
      <c r="HH195" s="85" t="n"/>
      <c r="HI195" s="85" t="n"/>
      <c r="HJ195" s="85" t="n"/>
      <c r="HK195" s="85" t="n"/>
      <c r="HL195" s="85" t="n"/>
      <c r="HM195" s="85" t="n"/>
      <c r="HN195" s="85" t="n"/>
      <c r="HO195" s="85" t="n"/>
      <c r="HP195" s="85" t="n"/>
      <c r="HQ195" s="85" t="n"/>
      <c r="HR195" s="85" t="n"/>
      <c r="HS195" s="85" t="n"/>
      <c r="HT195" s="85" t="n"/>
      <c r="HU195" s="85" t="n"/>
      <c r="HV195" s="85" t="n"/>
      <c r="HW195" s="85" t="n"/>
      <c r="HX195" s="85" t="n"/>
      <c r="HY195" s="85" t="n"/>
      <c r="HZ195" s="85" t="n"/>
      <c r="IA195" s="85" t="n"/>
      <c r="IB195" s="85" t="n"/>
      <c r="IC195" s="85" t="n"/>
      <c r="ID195" s="85" t="n"/>
      <c r="IE195" s="85" t="n"/>
      <c r="IF195" s="85" t="n"/>
      <c r="IG195" s="85" t="n"/>
      <c r="IH195" s="85" t="n"/>
      <c r="II195" s="85" t="n"/>
      <c r="IJ195" s="85" t="n"/>
      <c r="IK195" s="85" t="n"/>
      <c r="IL195" s="85" t="n"/>
      <c r="IM195" s="85" t="n"/>
      <c r="IN195" s="85" t="n"/>
      <c r="IO195" s="85" t="n"/>
      <c r="IP195" s="85" t="n"/>
      <c r="IQ195" s="85" t="n"/>
      <c r="IR195" s="85" t="n"/>
      <c r="IS195" s="85" t="n"/>
      <c r="IT195" s="85" t="n"/>
      <c r="IU195" s="85" t="n"/>
      <c r="IV195" s="85" t="n"/>
      <c r="IW195" s="85" t="n"/>
      <c r="IX195" s="85" t="n"/>
      <c r="IY195" s="85" t="n"/>
      <c r="IZ195" s="85" t="n"/>
      <c r="JA195" s="85" t="n"/>
      <c r="JB195" s="85" t="n"/>
      <c r="JC195" s="85" t="n"/>
      <c r="JD195" s="85" t="n"/>
      <c r="JE195" s="85" t="n"/>
      <c r="JF195" s="85" t="n"/>
      <c r="JG195" s="85" t="n"/>
      <c r="JH195" s="85" t="n"/>
      <c r="JI195" s="85" t="n"/>
      <c r="JJ195" s="85" t="n"/>
      <c r="JK195" s="85" t="n"/>
      <c r="JL195" s="85" t="n"/>
      <c r="JM195" s="85" t="n"/>
      <c r="JN195" s="85" t="n"/>
      <c r="JO195" s="85" t="n"/>
      <c r="JP195" s="85" t="n"/>
      <c r="JQ195" s="85" t="n"/>
      <c r="JR195" s="85" t="n"/>
      <c r="JS195" s="85" t="n"/>
      <c r="JT195" s="85" t="n"/>
      <c r="JU195" s="85" t="n"/>
      <c r="JV195" s="85" t="n"/>
      <c r="JW195" s="85" t="n"/>
      <c r="JX195" s="85" t="n"/>
      <c r="JY195" s="85" t="n"/>
      <c r="JZ195" s="85" t="n"/>
      <c r="KA195" s="85" t="n"/>
      <c r="KB195" s="85" t="n"/>
      <c r="KC195" s="85" t="n"/>
      <c r="KD195" s="85" t="n"/>
      <c r="KE195" s="85" t="n"/>
      <c r="KF195" s="85" t="n"/>
      <c r="KG195" s="85" t="n"/>
      <c r="KH195" s="85" t="n"/>
      <c r="KI195" s="85" t="n"/>
      <c r="KJ195" s="85" t="n"/>
      <c r="KK195" s="85" t="n"/>
      <c r="KL195" s="85" t="n"/>
      <c r="KM195" s="85" t="n"/>
      <c r="KN195" s="85" t="n"/>
      <c r="KO195" s="85" t="n"/>
      <c r="KP195" s="85" t="n"/>
      <c r="KQ195" s="85" t="n"/>
      <c r="KR195" s="85" t="n"/>
      <c r="KS195" s="85" t="n"/>
      <c r="KT195" s="85" t="n"/>
      <c r="KU195" s="85" t="n"/>
      <c r="KV195" s="85" t="n"/>
      <c r="KW195" s="85" t="n"/>
      <c r="KX195" s="85" t="n"/>
      <c r="KY195" s="85" t="n"/>
      <c r="KZ195" s="85" t="n"/>
      <c r="LA195" s="85" t="n"/>
      <c r="LB195" s="85" t="n"/>
      <c r="LC195" s="85" t="n"/>
      <c r="LD195" s="85" t="n"/>
      <c r="LE195" s="85" t="n"/>
      <c r="LF195" s="85" t="n"/>
      <c r="LG195" s="85" t="n"/>
      <c r="LH195" s="85" t="n"/>
      <c r="LI195" s="85" t="n"/>
      <c r="LJ195" s="85" t="n"/>
      <c r="LK195" s="85" t="n"/>
      <c r="LL195" s="85" t="n"/>
      <c r="LM195" s="85" t="n"/>
      <c r="LN195" s="85" t="n"/>
      <c r="LO195" s="85" t="n"/>
      <c r="LP195" s="85" t="n"/>
      <c r="LQ195" s="85" t="n"/>
      <c r="LR195" s="85" t="n"/>
      <c r="LS195" s="85"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t="n"/>
      <c r="V196" s="927" t="n"/>
      <c r="W196" s="927" t="n"/>
    </row>
    <row r="197">
      <c r="A197" s="618" t="inlineStr">
        <is>
          <t>K25</t>
        </is>
      </c>
      <c r="B197" s="96" t="inlineStr">
        <is>
          <t>Total</t>
        </is>
      </c>
      <c r="C197" s="940">
        <f>SUM(INDIRECT(ADDRESS(MATCH("K24",$A:$A,0)+1,COLUMN(C$12),4)&amp;":"&amp;ADDRESS(MATCH("K25",$A:$A,0)-1,COLUMN(C$12),4)))</f>
        <v/>
      </c>
      <c r="D197" s="940">
        <f>SUM(INDIRECT(ADDRESS(MATCH("K24",$A:$A,0)+1,COLUMN(D$12),4)&amp;":"&amp;ADDRESS(MATCH("K25",$A:$A,0)-1,COLUMN(D$12),4)))</f>
        <v/>
      </c>
      <c r="E197" s="940">
        <f>SUM(INDIRECT(ADDRESS(MATCH("K24",$A:$A,0)+1,COLUMN(E$12),4)&amp;":"&amp;ADDRESS(MATCH("K25",$A:$A,0)-1,COLUMN(E$12),4)))</f>
        <v/>
      </c>
      <c r="F197" s="940">
        <f>SUM(INDIRECT(ADDRESS(MATCH("K24",$A:$A,0)+1,COLUMN(F$12),4)&amp;":"&amp;ADDRESS(MATCH("K25",$A:$A,0)-1,COLUMN(F$12),4)))</f>
        <v/>
      </c>
      <c r="G197" s="940">
        <f>SUM(INDIRECT(ADDRESS(MATCH("K24",$A:$A,0)+1,COLUMN(G$12),4)&amp;":"&amp;ADDRESS(MATCH("K25",$A:$A,0)-1,COLUMN(G$12),4)))</f>
        <v/>
      </c>
      <c r="H197" s="940">
        <f>SUM(INDIRECT(ADDRESS(MATCH("K24",$A:$A,0)+1,COLUMN(H$12),4)&amp;":"&amp;ADDRESS(MATCH("K25",$A:$A,0)-1,COLUMN(H$12),4)))</f>
        <v/>
      </c>
      <c r="I197" s="928" t="n"/>
      <c r="N197" s="105">
        <f>B197</f>
        <v/>
      </c>
      <c r="O197" s="106">
        <f>C197*BS!$B$9</f>
        <v/>
      </c>
      <c r="P197" s="106">
        <f>D197*BS!$B$9</f>
        <v/>
      </c>
      <c r="Q197" s="106">
        <f>E197*BS!$B$9</f>
        <v/>
      </c>
      <c r="R197" s="106">
        <f>F197*BS!$B$9</f>
        <v/>
      </c>
      <c r="S197" s="106">
        <f>G197*BS!$B$9</f>
        <v/>
      </c>
      <c r="T197" s="106">
        <f>H197*BS!$B$9</f>
        <v/>
      </c>
      <c r="U197" s="107" t="n"/>
      <c r="V197" s="927" t="n"/>
      <c r="W197" s="927" t="n"/>
    </row>
    <row r="198">
      <c r="A198" s="618" t="inlineStr">
        <is>
          <t>K26</t>
        </is>
      </c>
      <c r="B198" s="96" t="inlineStr">
        <is>
          <t>Other Non-Current Assets</t>
        </is>
      </c>
      <c r="C198" s="954" t="n"/>
      <c r="D198" s="954" t="n"/>
      <c r="E198" s="954" t="n"/>
      <c r="F198" s="954" t="n"/>
      <c r="G198" s="954" t="n"/>
      <c r="H198" s="954" t="n"/>
      <c r="I198" s="934" t="n"/>
      <c r="J198" s="85" t="n"/>
      <c r="K198" s="950" t="n"/>
      <c r="L198" s="950" t="n"/>
      <c r="M198" s="85" t="n"/>
      <c r="N198" s="114">
        <f>B198</f>
        <v/>
      </c>
      <c r="O198" s="115" t="inlineStr"/>
      <c r="P198" s="115" t="inlineStr"/>
      <c r="Q198" s="115" t="inlineStr"/>
      <c r="R198" s="115" t="inlineStr"/>
      <c r="S198" s="115" t="inlineStr"/>
      <c r="T198" s="115" t="inlineStr"/>
      <c r="U198" s="935">
        <f>I164</f>
        <v/>
      </c>
      <c r="V198" s="941" t="n"/>
      <c r="W198" s="941" t="n"/>
      <c r="X198" s="85" t="n"/>
      <c r="Y198" s="85" t="n"/>
      <c r="Z198" s="85" t="n"/>
      <c r="AA198" s="85" t="n"/>
      <c r="AB198" s="85" t="n"/>
      <c r="AC198" s="85" t="n"/>
      <c r="AD198" s="85" t="n"/>
      <c r="AE198" s="85" t="n"/>
      <c r="AF198" s="85" t="n"/>
      <c r="AG198" s="85" t="n"/>
      <c r="AH198" s="85" t="n"/>
      <c r="AI198" s="85" t="n"/>
      <c r="AJ198" s="85" t="n"/>
      <c r="AK198" s="85" t="n"/>
      <c r="AL198" s="85" t="n"/>
      <c r="AM198" s="85" t="n"/>
      <c r="AN198" s="85" t="n"/>
      <c r="AO198" s="85" t="n"/>
      <c r="AP198" s="85" t="n"/>
      <c r="AQ198" s="85" t="n"/>
      <c r="AR198" s="85" t="n"/>
      <c r="AS198" s="85" t="n"/>
      <c r="AT198" s="85" t="n"/>
      <c r="AU198" s="85" t="n"/>
      <c r="AV198" s="85" t="n"/>
      <c r="AW198" s="85" t="n"/>
      <c r="AX198" s="85" t="n"/>
      <c r="AY198" s="85" t="n"/>
      <c r="AZ198" s="85" t="n"/>
      <c r="BA198" s="85" t="n"/>
      <c r="BB198" s="85" t="n"/>
      <c r="BC198" s="85" t="n"/>
      <c r="BD198" s="85" t="n"/>
      <c r="BE198" s="85" t="n"/>
      <c r="BF198" s="85" t="n"/>
      <c r="BG198" s="85" t="n"/>
      <c r="BH198" s="85" t="n"/>
      <c r="BI198" s="85" t="n"/>
      <c r="BJ198" s="85" t="n"/>
      <c r="BK198" s="85" t="n"/>
      <c r="BL198" s="85" t="n"/>
      <c r="BM198" s="85" t="n"/>
      <c r="BN198" s="85" t="n"/>
      <c r="BO198" s="85" t="n"/>
      <c r="BP198" s="85" t="n"/>
      <c r="BQ198" s="85" t="n"/>
      <c r="BR198" s="85" t="n"/>
      <c r="BS198" s="85" t="n"/>
      <c r="BT198" s="85" t="n"/>
      <c r="BU198" s="85" t="n"/>
      <c r="BV198" s="85" t="n"/>
      <c r="BW198" s="85" t="n"/>
      <c r="BX198" s="85" t="n"/>
      <c r="BY198" s="85" t="n"/>
      <c r="BZ198" s="85" t="n"/>
      <c r="CA198" s="85" t="n"/>
      <c r="CB198" s="85" t="n"/>
      <c r="CC198" s="85" t="n"/>
      <c r="CD198" s="85" t="n"/>
      <c r="CE198" s="85" t="n"/>
      <c r="CF198" s="85" t="n"/>
      <c r="CG198" s="85" t="n"/>
      <c r="CH198" s="85" t="n"/>
      <c r="CI198" s="85" t="n"/>
      <c r="CJ198" s="85" t="n"/>
      <c r="CK198" s="85" t="n"/>
      <c r="CL198" s="85" t="n"/>
      <c r="CM198" s="85" t="n"/>
      <c r="CN198" s="85" t="n"/>
      <c r="CO198" s="85" t="n"/>
      <c r="CP198" s="85" t="n"/>
      <c r="CQ198" s="85" t="n"/>
      <c r="CR198" s="85" t="n"/>
      <c r="CS198" s="85" t="n"/>
      <c r="CT198" s="85" t="n"/>
      <c r="CU198" s="85" t="n"/>
      <c r="CV198" s="85" t="n"/>
      <c r="CW198" s="85" t="n"/>
      <c r="CX198" s="85" t="n"/>
      <c r="CY198" s="85" t="n"/>
      <c r="CZ198" s="85" t="n"/>
      <c r="DA198" s="85" t="n"/>
      <c r="DB198" s="85" t="n"/>
      <c r="DC198" s="85" t="n"/>
      <c r="DD198" s="85" t="n"/>
      <c r="DE198" s="85" t="n"/>
      <c r="DF198" s="85" t="n"/>
      <c r="DG198" s="85" t="n"/>
      <c r="DH198" s="85" t="n"/>
      <c r="DI198" s="85" t="n"/>
      <c r="DJ198" s="85" t="n"/>
      <c r="DK198" s="85" t="n"/>
      <c r="DL198" s="85" t="n"/>
      <c r="DM198" s="85" t="n"/>
      <c r="DN198" s="85" t="n"/>
      <c r="DO198" s="85" t="n"/>
      <c r="DP198" s="85" t="n"/>
      <c r="DQ198" s="85" t="n"/>
      <c r="DR198" s="85" t="n"/>
      <c r="DS198" s="85" t="n"/>
      <c r="DT198" s="85" t="n"/>
      <c r="DU198" s="85" t="n"/>
      <c r="DV198" s="85" t="n"/>
      <c r="DW198" s="85" t="n"/>
      <c r="DX198" s="85" t="n"/>
      <c r="DY198" s="85" t="n"/>
      <c r="DZ198" s="85" t="n"/>
      <c r="EA198" s="85" t="n"/>
      <c r="EB198" s="85" t="n"/>
      <c r="EC198" s="85" t="n"/>
      <c r="ED198" s="85" t="n"/>
      <c r="EE198" s="85" t="n"/>
      <c r="EF198" s="85" t="n"/>
      <c r="EG198" s="85" t="n"/>
      <c r="EH198" s="85" t="n"/>
      <c r="EI198" s="85" t="n"/>
      <c r="EJ198" s="85" t="n"/>
      <c r="EK198" s="85" t="n"/>
      <c r="EL198" s="85" t="n"/>
      <c r="EM198" s="85" t="n"/>
      <c r="EN198" s="85" t="n"/>
      <c r="EO198" s="85" t="n"/>
      <c r="EP198" s="85" t="n"/>
      <c r="EQ198" s="85" t="n"/>
      <c r="ER198" s="85" t="n"/>
      <c r="ES198" s="85" t="n"/>
      <c r="ET198" s="85" t="n"/>
      <c r="EU198" s="85" t="n"/>
      <c r="EV198" s="85" t="n"/>
      <c r="EW198" s="85" t="n"/>
      <c r="EX198" s="85" t="n"/>
      <c r="EY198" s="85" t="n"/>
      <c r="EZ198" s="85" t="n"/>
      <c r="FA198" s="85" t="n"/>
      <c r="FB198" s="85" t="n"/>
      <c r="FC198" s="85" t="n"/>
      <c r="FD198" s="85" t="n"/>
      <c r="FE198" s="85" t="n"/>
      <c r="FF198" s="85" t="n"/>
      <c r="FG198" s="85" t="n"/>
      <c r="FH198" s="85" t="n"/>
      <c r="FI198" s="85" t="n"/>
      <c r="FJ198" s="85" t="n"/>
      <c r="FK198" s="85" t="n"/>
      <c r="FL198" s="85" t="n"/>
      <c r="FM198" s="85" t="n"/>
      <c r="FN198" s="85" t="n"/>
      <c r="FO198" s="85" t="n"/>
      <c r="FP198" s="85" t="n"/>
      <c r="FQ198" s="85" t="n"/>
      <c r="FR198" s="85" t="n"/>
      <c r="FS198" s="85" t="n"/>
      <c r="FT198" s="85" t="n"/>
      <c r="FU198" s="85" t="n"/>
      <c r="FV198" s="85" t="n"/>
      <c r="FW198" s="85" t="n"/>
      <c r="FX198" s="85" t="n"/>
      <c r="FY198" s="85" t="n"/>
      <c r="FZ198" s="85" t="n"/>
      <c r="GA198" s="85" t="n"/>
      <c r="GB198" s="85" t="n"/>
      <c r="GC198" s="85" t="n"/>
      <c r="GD198" s="85" t="n"/>
      <c r="GE198" s="85" t="n"/>
      <c r="GF198" s="85" t="n"/>
      <c r="GG198" s="85" t="n"/>
      <c r="GH198" s="85" t="n"/>
      <c r="GI198" s="85" t="n"/>
      <c r="GJ198" s="85" t="n"/>
      <c r="GK198" s="85" t="n"/>
      <c r="GL198" s="85" t="n"/>
      <c r="GM198" s="85" t="n"/>
      <c r="GN198" s="85" t="n"/>
      <c r="GO198" s="85" t="n"/>
      <c r="GP198" s="85" t="n"/>
      <c r="GQ198" s="85" t="n"/>
      <c r="GR198" s="85" t="n"/>
      <c r="GS198" s="85" t="n"/>
      <c r="GT198" s="85" t="n"/>
      <c r="GU198" s="85" t="n"/>
      <c r="GV198" s="85" t="n"/>
      <c r="GW198" s="85" t="n"/>
      <c r="GX198" s="85" t="n"/>
      <c r="GY198" s="85" t="n"/>
      <c r="GZ198" s="85" t="n"/>
      <c r="HA198" s="85" t="n"/>
      <c r="HB198" s="85" t="n"/>
      <c r="HC198" s="85" t="n"/>
      <c r="HD198" s="85" t="n"/>
      <c r="HE198" s="85" t="n"/>
      <c r="HF198" s="85" t="n"/>
      <c r="HG198" s="85" t="n"/>
      <c r="HH198" s="85" t="n"/>
      <c r="HI198" s="85" t="n"/>
      <c r="HJ198" s="85" t="n"/>
      <c r="HK198" s="85" t="n"/>
      <c r="HL198" s="85" t="n"/>
      <c r="HM198" s="85" t="n"/>
      <c r="HN198" s="85" t="n"/>
      <c r="HO198" s="85" t="n"/>
      <c r="HP198" s="85" t="n"/>
      <c r="HQ198" s="85" t="n"/>
      <c r="HR198" s="85" t="n"/>
      <c r="HS198" s="85" t="n"/>
      <c r="HT198" s="85" t="n"/>
      <c r="HU198" s="85" t="n"/>
      <c r="HV198" s="85" t="n"/>
      <c r="HW198" s="85" t="n"/>
      <c r="HX198" s="85" t="n"/>
      <c r="HY198" s="85" t="n"/>
      <c r="HZ198" s="85" t="n"/>
      <c r="IA198" s="85" t="n"/>
      <c r="IB198" s="85" t="n"/>
      <c r="IC198" s="85" t="n"/>
      <c r="ID198" s="85" t="n"/>
      <c r="IE198" s="85" t="n"/>
      <c r="IF198" s="85" t="n"/>
      <c r="IG198" s="85" t="n"/>
      <c r="IH198" s="85" t="n"/>
      <c r="II198" s="85" t="n"/>
      <c r="IJ198" s="85" t="n"/>
      <c r="IK198" s="85" t="n"/>
      <c r="IL198" s="85" t="n"/>
      <c r="IM198" s="85" t="n"/>
      <c r="IN198" s="85" t="n"/>
      <c r="IO198" s="85" t="n"/>
      <c r="IP198" s="85" t="n"/>
      <c r="IQ198" s="85" t="n"/>
      <c r="IR198" s="85" t="n"/>
      <c r="IS198" s="85" t="n"/>
      <c r="IT198" s="85" t="n"/>
      <c r="IU198" s="85" t="n"/>
      <c r="IV198" s="85" t="n"/>
      <c r="IW198" s="85" t="n"/>
      <c r="IX198" s="85" t="n"/>
      <c r="IY198" s="85" t="n"/>
      <c r="IZ198" s="85" t="n"/>
      <c r="JA198" s="85" t="n"/>
      <c r="JB198" s="85" t="n"/>
      <c r="JC198" s="85" t="n"/>
      <c r="JD198" s="85" t="n"/>
      <c r="JE198" s="85" t="n"/>
      <c r="JF198" s="85" t="n"/>
      <c r="JG198" s="85" t="n"/>
      <c r="JH198" s="85" t="n"/>
      <c r="JI198" s="85" t="n"/>
      <c r="JJ198" s="85" t="n"/>
      <c r="JK198" s="85" t="n"/>
      <c r="JL198" s="85" t="n"/>
      <c r="JM198" s="85" t="n"/>
      <c r="JN198" s="85" t="n"/>
      <c r="JO198" s="85" t="n"/>
      <c r="JP198" s="85" t="n"/>
      <c r="JQ198" s="85" t="n"/>
      <c r="JR198" s="85" t="n"/>
      <c r="JS198" s="85" t="n"/>
      <c r="JT198" s="85" t="n"/>
      <c r="JU198" s="85" t="n"/>
      <c r="JV198" s="85" t="n"/>
      <c r="JW198" s="85" t="n"/>
      <c r="JX198" s="85" t="n"/>
      <c r="JY198" s="85" t="n"/>
      <c r="JZ198" s="85" t="n"/>
      <c r="KA198" s="85" t="n"/>
      <c r="KB198" s="85" t="n"/>
      <c r="KC198" s="85" t="n"/>
      <c r="KD198" s="85" t="n"/>
      <c r="KE198" s="85" t="n"/>
      <c r="KF198" s="85" t="n"/>
      <c r="KG198" s="85" t="n"/>
      <c r="KH198" s="85" t="n"/>
      <c r="KI198" s="85" t="n"/>
      <c r="KJ198" s="85" t="n"/>
      <c r="KK198" s="85" t="n"/>
      <c r="KL198" s="85" t="n"/>
      <c r="KM198" s="85" t="n"/>
      <c r="KN198" s="85" t="n"/>
      <c r="KO198" s="85" t="n"/>
      <c r="KP198" s="85" t="n"/>
      <c r="KQ198" s="85" t="n"/>
      <c r="KR198" s="85" t="n"/>
      <c r="KS198" s="85" t="n"/>
      <c r="KT198" s="85" t="n"/>
      <c r="KU198" s="85" t="n"/>
      <c r="KV198" s="85" t="n"/>
      <c r="KW198" s="85" t="n"/>
      <c r="KX198" s="85" t="n"/>
      <c r="KY198" s="85" t="n"/>
      <c r="KZ198" s="85" t="n"/>
      <c r="LA198" s="85" t="n"/>
      <c r="LB198" s="85" t="n"/>
      <c r="LC198" s="85" t="n"/>
      <c r="LD198" s="85" t="n"/>
      <c r="LE198" s="85" t="n"/>
      <c r="LF198" s="85" t="n"/>
      <c r="LG198" s="85" t="n"/>
      <c r="LH198" s="85" t="n"/>
      <c r="LI198" s="85" t="n"/>
      <c r="LJ198" s="85" t="n"/>
      <c r="LK198" s="85" t="n"/>
      <c r="LL198" s="85" t="n"/>
      <c r="LM198" s="85" t="n"/>
      <c r="LN198" s="85" t="n"/>
      <c r="LO198" s="85" t="n"/>
      <c r="LP198" s="85" t="n"/>
      <c r="LQ198" s="85" t="n"/>
      <c r="LR198" s="85" t="n"/>
      <c r="LS198" s="85" t="n"/>
    </row>
    <row r="199">
      <c r="A199" s="618" t="n"/>
      <c r="B199" s="102" t="inlineStr">
        <is>
          <t>Total $000 Cost At 1 January 2022</t>
        </is>
      </c>
      <c r="C199" s="939" t="n"/>
      <c r="D199" s="939" t="n"/>
      <c r="E199" s="939" t="n"/>
      <c r="F199" s="939" t="n"/>
      <c r="G199" s="939" t="n">
        <v/>
      </c>
      <c r="H199" s="939" t="n">
        <v>10182</v>
      </c>
      <c r="I199" s="928" t="n"/>
      <c r="K199" s="932" t="n"/>
      <c r="L199" s="932" t="n"/>
      <c r="N199" s="105">
        <f>B199</f>
        <v/>
      </c>
      <c r="O199" s="106" t="inlineStr"/>
      <c r="P199" s="106" t="inlineStr"/>
      <c r="Q199" s="106" t="inlineStr"/>
      <c r="R199" s="106" t="inlineStr"/>
      <c r="S199" s="106">
        <f>G199*BS!$B$9</f>
        <v/>
      </c>
      <c r="T199" s="106">
        <f>H199*BS!$B$9</f>
        <v/>
      </c>
      <c r="U199" s="929">
        <f>I165</f>
        <v/>
      </c>
      <c r="V199" s="927" t="n"/>
      <c r="W199" s="927" t="n"/>
    </row>
    <row r="200">
      <c r="A200" s="618" t="n"/>
      <c r="B200" s="102" t="inlineStr">
        <is>
          <t>Total $000 Cost Additions</t>
        </is>
      </c>
      <c r="C200" s="939" t="n"/>
      <c r="D200" s="939" t="n"/>
      <c r="E200" s="939" t="n"/>
      <c r="F200" s="939" t="n"/>
      <c r="G200" s="939" t="n">
        <v/>
      </c>
      <c r="H200" s="939" t="n">
        <v>1027</v>
      </c>
      <c r="I200" s="928" t="n"/>
      <c r="K200" s="932" t="n"/>
      <c r="N200" s="105">
        <f>B200</f>
        <v/>
      </c>
      <c r="O200" s="106" t="inlineStr"/>
      <c r="P200" s="106" t="inlineStr"/>
      <c r="Q200" s="106" t="inlineStr"/>
      <c r="R200" s="106" t="inlineStr"/>
      <c r="S200" s="106">
        <f>G200*BS!$B$9</f>
        <v/>
      </c>
      <c r="T200" s="106">
        <f>H200*BS!$B$9</f>
        <v/>
      </c>
      <c r="U200" s="107">
        <f>I166</f>
        <v/>
      </c>
      <c r="V200" s="927" t="n"/>
      <c r="W200" s="927" t="n"/>
    </row>
    <row r="201">
      <c r="A201" s="618" t="n"/>
      <c r="B201" s="102" t="inlineStr">
        <is>
          <t>Total $000 Cost Disposal</t>
        </is>
      </c>
      <c r="C201" s="939" t="n"/>
      <c r="D201" s="939" t="n"/>
      <c r="E201" s="939" t="n"/>
      <c r="F201" s="939" t="n"/>
      <c r="G201" s="939" t="n">
        <v/>
      </c>
      <c r="H201" s="939" t="n">
        <v>-140</v>
      </c>
      <c r="I201" s="930" t="n"/>
      <c r="K201" s="932" t="n"/>
      <c r="N201" s="105">
        <f>B201</f>
        <v/>
      </c>
      <c r="O201" s="106" t="inlineStr"/>
      <c r="P201" s="106" t="inlineStr"/>
      <c r="Q201" s="106" t="inlineStr"/>
      <c r="R201" s="106" t="inlineStr"/>
      <c r="S201" s="106">
        <f>G201*BS!$B$9</f>
        <v/>
      </c>
      <c r="T201" s="106">
        <f>H201*BS!$B$9</f>
        <v/>
      </c>
      <c r="U201" s="107">
        <f>I167</f>
        <v/>
      </c>
      <c r="V201" s="932" t="n"/>
      <c r="W201" s="932" t="n"/>
    </row>
    <row r="202">
      <c r="A202" s="618" t="n"/>
      <c r="B202" s="102" t="inlineStr">
        <is>
          <t>Total $000 Cost At31 December 2022</t>
        </is>
      </c>
      <c r="C202" s="939" t="n"/>
      <c r="D202" s="939" t="n"/>
      <c r="E202" s="939" t="n"/>
      <c r="F202" s="939" t="n"/>
      <c r="G202" s="939" t="n">
        <v/>
      </c>
      <c r="H202" s="939" t="n">
        <v>11069</v>
      </c>
      <c r="I202" s="930" t="n"/>
      <c r="K202" s="932" t="n"/>
      <c r="N202" s="105">
        <f>B202</f>
        <v/>
      </c>
      <c r="O202" s="106" t="inlineStr"/>
      <c r="P202" s="106" t="inlineStr"/>
      <c r="Q202" s="106" t="inlineStr"/>
      <c r="R202" s="106" t="inlineStr"/>
      <c r="S202" s="106">
        <f>G202*BS!$B$9</f>
        <v/>
      </c>
      <c r="T202" s="106">
        <f>H202*BS!$B$9</f>
        <v/>
      </c>
      <c r="U202" s="107">
        <f>I168</f>
        <v/>
      </c>
      <c r="V202" s="932" t="n"/>
      <c r="W202" s="932" t="n"/>
    </row>
    <row r="203">
      <c r="A203" s="618" t="n"/>
      <c r="B203" s="102" t="inlineStr">
        <is>
          <t>Total $000 Amortisation At 1 January 2022</t>
        </is>
      </c>
      <c r="C203" s="103" t="n"/>
      <c r="D203" s="103" t="n"/>
      <c r="E203" s="103" t="n"/>
      <c r="F203" s="103" t="n"/>
      <c r="G203" s="103" t="n">
        <v/>
      </c>
      <c r="H203" s="103" t="n">
        <v>7747</v>
      </c>
      <c r="I203" s="930" t="n"/>
      <c r="K203" s="932" t="n"/>
      <c r="N203" s="105">
        <f>B203</f>
        <v/>
      </c>
      <c r="O203" s="106" t="inlineStr"/>
      <c r="P203" s="106" t="inlineStr"/>
      <c r="Q203" s="106" t="inlineStr"/>
      <c r="R203" s="106" t="inlineStr"/>
      <c r="S203" s="106">
        <f>G203*BS!$B$9</f>
        <v/>
      </c>
      <c r="T203" s="106">
        <f>H203*BS!$B$9</f>
        <v/>
      </c>
      <c r="U203" s="107">
        <f>I169</f>
        <v/>
      </c>
      <c r="V203" s="932" t="n"/>
      <c r="W203" s="932" t="n"/>
    </row>
    <row r="204">
      <c r="A204" s="618" t="n"/>
      <c r="B204" s="956" t="inlineStr">
        <is>
          <t>Total $000 Amortisation Amortisation</t>
        </is>
      </c>
      <c r="C204" s="939" t="n"/>
      <c r="D204" s="939" t="n"/>
      <c r="E204" s="939" t="n"/>
      <c r="F204" s="939" t="n"/>
      <c r="G204" s="939" t="n">
        <v/>
      </c>
      <c r="H204" s="939" t="n">
        <v>696</v>
      </c>
      <c r="I204" s="957" t="n"/>
      <c r="K204" s="932" t="n"/>
      <c r="N204" s="958">
        <f>B204</f>
        <v/>
      </c>
      <c r="O204" s="106" t="inlineStr"/>
      <c r="P204" s="106" t="inlineStr"/>
      <c r="Q204" s="106" t="inlineStr"/>
      <c r="R204" s="106" t="inlineStr"/>
      <c r="S204" s="106">
        <f>G204*BS!$B$9</f>
        <v/>
      </c>
      <c r="T204" s="106">
        <f>H204*BS!$B$9</f>
        <v/>
      </c>
      <c r="U204" s="107">
        <f>I170</f>
        <v/>
      </c>
      <c r="V204" s="932" t="n"/>
      <c r="W204" s="932" t="n"/>
    </row>
    <row r="205">
      <c r="A205" s="618" t="n"/>
      <c r="B205" s="956" t="inlineStr">
        <is>
          <t>Total $000 Amortisation Disposal</t>
        </is>
      </c>
      <c r="C205" s="939" t="n"/>
      <c r="D205" s="939" t="n"/>
      <c r="E205" s="939" t="n"/>
      <c r="F205" s="939" t="n"/>
      <c r="G205" s="939" t="n">
        <v/>
      </c>
      <c r="H205" s="939" t="n">
        <v>-195</v>
      </c>
      <c r="I205" s="957" t="n"/>
      <c r="K205" s="932" t="n"/>
      <c r="N205" s="105">
        <f>B205</f>
        <v/>
      </c>
      <c r="O205" s="106" t="inlineStr"/>
      <c r="P205" s="106" t="inlineStr"/>
      <c r="Q205" s="106" t="inlineStr"/>
      <c r="R205" s="106" t="inlineStr"/>
      <c r="S205" s="106">
        <f>G205*BS!$B$9</f>
        <v/>
      </c>
      <c r="T205" s="106">
        <f>H205*BS!$B$9</f>
        <v/>
      </c>
      <c r="U205" s="107">
        <f>I171</f>
        <v/>
      </c>
      <c r="V205" s="932" t="n"/>
      <c r="W205" s="932" t="n"/>
    </row>
    <row r="206">
      <c r="A206" s="618" t="n"/>
      <c r="B206" s="956" t="inlineStr">
        <is>
          <t>Total $000 Amortisation At31 December 2022</t>
        </is>
      </c>
      <c r="C206" s="939" t="n"/>
      <c r="D206" s="939" t="n"/>
      <c r="E206" s="939" t="n"/>
      <c r="F206" s="939" t="n"/>
      <c r="G206" s="939" t="n">
        <v/>
      </c>
      <c r="H206" s="939" t="n">
        <v>8248</v>
      </c>
      <c r="I206" s="957" t="n"/>
      <c r="K206" s="932" t="n"/>
      <c r="N206" s="105">
        <f>B206</f>
        <v/>
      </c>
      <c r="O206" s="106" t="inlineStr"/>
      <c r="P206" s="106" t="inlineStr"/>
      <c r="Q206" s="106" t="inlineStr"/>
      <c r="R206" s="106" t="inlineStr"/>
      <c r="S206" s="106">
        <f>G206*BS!$B$9</f>
        <v/>
      </c>
      <c r="T206" s="106">
        <f>H206*BS!$B$9</f>
        <v/>
      </c>
      <c r="U206" s="107">
        <f>I172</f>
        <v/>
      </c>
      <c r="V206" s="932" t="n"/>
      <c r="W206" s="932" t="n"/>
    </row>
    <row r="207">
      <c r="A207" s="618" t="n"/>
      <c r="B207" s="956" t="inlineStr">
        <is>
          <t>Total $000 Net book value At 31 December 2022</t>
        </is>
      </c>
      <c r="C207" s="939" t="n"/>
      <c r="D207" s="939" t="n"/>
      <c r="E207" s="939" t="n"/>
      <c r="F207" s="939" t="n"/>
      <c r="G207" s="939" t="n">
        <v/>
      </c>
      <c r="H207" s="939" t="n">
        <v>2821</v>
      </c>
      <c r="I207" s="957" t="n"/>
      <c r="K207" s="932" t="n"/>
      <c r="N207" s="105">
        <f>B207</f>
        <v/>
      </c>
      <c r="O207" s="106" t="inlineStr"/>
      <c r="P207" s="106" t="inlineStr"/>
      <c r="Q207" s="106" t="inlineStr"/>
      <c r="R207" s="106" t="inlineStr"/>
      <c r="S207" s="106">
        <f>G207*BS!$B$9</f>
        <v/>
      </c>
      <c r="T207" s="106">
        <f>H207*BS!$B$9</f>
        <v/>
      </c>
      <c r="U207" s="107">
        <f>I173</f>
        <v/>
      </c>
      <c r="V207" s="932" t="n"/>
      <c r="W207" s="932" t="n"/>
    </row>
    <row r="208">
      <c r="A208" s="618" t="n"/>
      <c r="B208" s="956" t="inlineStr">
        <is>
          <t>Total $000 Net book value At 31 December 2021</t>
        </is>
      </c>
      <c r="C208" s="939" t="n"/>
      <c r="D208" s="939" t="n"/>
      <c r="E208" s="939" t="n"/>
      <c r="F208" s="939" t="n"/>
      <c r="G208" s="939" t="n">
        <v>2435</v>
      </c>
      <c r="H208" s="939" t="n"/>
      <c r="I208" s="957" t="n"/>
      <c r="K208" s="932" t="n"/>
      <c r="N208" s="105">
        <f>B208</f>
        <v/>
      </c>
      <c r="O208" s="106" t="inlineStr"/>
      <c r="P208" s="106" t="inlineStr"/>
      <c r="Q208" s="106" t="inlineStr"/>
      <c r="R208" s="106" t="inlineStr"/>
      <c r="S208" s="106">
        <f>G208*BS!$B$9</f>
        <v/>
      </c>
      <c r="T208" s="106" t="inlineStr"/>
      <c r="U208" s="107">
        <f>I174</f>
        <v/>
      </c>
      <c r="V208" s="932" t="n"/>
      <c r="W208" s="932" t="n"/>
    </row>
    <row r="209">
      <c r="A209" s="618" t="n"/>
      <c r="B209" s="102" t="n"/>
      <c r="C209" s="939" t="n"/>
      <c r="D209" s="939" t="n"/>
      <c r="E209" s="939" t="n"/>
      <c r="F209" s="939" t="n"/>
      <c r="G209" s="939" t="n"/>
      <c r="H209" s="939" t="n"/>
      <c r="I209" s="957" t="n"/>
      <c r="K209" s="932" t="n"/>
      <c r="N209" s="105" t="inlineStr"/>
      <c r="O209" s="106" t="inlineStr"/>
      <c r="P209" s="106" t="inlineStr"/>
      <c r="Q209" s="106" t="inlineStr"/>
      <c r="R209" s="106" t="inlineStr"/>
      <c r="S209" s="106" t="inlineStr"/>
      <c r="T209" s="106" t="inlineStr"/>
      <c r="U209" s="107">
        <f>I175</f>
        <v/>
      </c>
      <c r="V209" s="932" t="n"/>
      <c r="W209" s="932" t="n"/>
    </row>
    <row r="210">
      <c r="A210" s="618" t="inlineStr">
        <is>
          <t>K27</t>
        </is>
      </c>
      <c r="B210" s="959" t="inlineStr">
        <is>
          <t>Total</t>
        </is>
      </c>
      <c r="C210" s="960">
        <f>SUM(INDIRECT(ADDRESS(MATCH("K26",$A:$A,0)+1,COLUMN(C$12),4)&amp;":"&amp;ADDRESS(MATCH("K27",$A:$A,0)-1,COLUMN(C$12),4)))</f>
        <v/>
      </c>
      <c r="D210" s="960">
        <f>SUM(INDIRECT(ADDRESS(MATCH("K26",$A:$A,0)+1,COLUMN(D$12),4)&amp;":"&amp;ADDRESS(MATCH("K27",$A:$A,0)-1,COLUMN(D$12),4)))</f>
        <v/>
      </c>
      <c r="E210" s="960">
        <f>SUM(INDIRECT(ADDRESS(MATCH("K26",$A:$A,0)+1,COLUMN(E$12),4)&amp;":"&amp;ADDRESS(MATCH("K27",$A:$A,0)-1,COLUMN(E$12),4)))</f>
        <v/>
      </c>
      <c r="F210" s="960">
        <f>SUM(INDIRECT(ADDRESS(MATCH("K26",$A:$A,0)+1,COLUMN(F$12),4)&amp;":"&amp;ADDRESS(MATCH("K27",$A:$A,0)-1,COLUMN(F$12),4)))</f>
        <v/>
      </c>
      <c r="G210" s="960">
        <f>SUM(INDIRECT(ADDRESS(MATCH("K26",$A:$A,0)+1,COLUMN(G$12),4)&amp;":"&amp;ADDRESS(MATCH("K27",$A:$A,0)-1,COLUMN(G$12),4)))</f>
        <v/>
      </c>
      <c r="H210" s="960">
        <f>SUM(INDIRECT(ADDRESS(MATCH("K26",$A:$A,0)+1,COLUMN(H$12),4)&amp;":"&amp;ADDRESS(MATCH("K27",$A:$A,0)-1,COLUMN(H$12),4)))</f>
        <v/>
      </c>
      <c r="I210" s="961" t="n"/>
      <c r="J210" s="79" t="n"/>
      <c r="K210" s="932" t="n"/>
      <c r="L210" s="79" t="n"/>
      <c r="M210" s="79" t="n"/>
      <c r="N210" s="166">
        <f>B210</f>
        <v/>
      </c>
      <c r="O210" s="167">
        <f>C210*BS!$B$9</f>
        <v/>
      </c>
      <c r="P210" s="167">
        <f>D210*BS!$B$9</f>
        <v/>
      </c>
      <c r="Q210" s="167">
        <f>E210*BS!$B$9</f>
        <v/>
      </c>
      <c r="R210" s="167">
        <f>F210*BS!$B$9</f>
        <v/>
      </c>
      <c r="S210" s="167">
        <f>G210*BS!$B$9</f>
        <v/>
      </c>
      <c r="T210" s="167">
        <f>H210*BS!$B$9</f>
        <v/>
      </c>
      <c r="U210" s="168">
        <f>I176</f>
        <v/>
      </c>
      <c r="V210" s="962" t="n"/>
      <c r="W210" s="962" t="n"/>
      <c r="X210" s="79" t="n"/>
      <c r="Y210" s="79" t="n"/>
      <c r="Z210" s="79" t="n"/>
      <c r="AA210" s="79" t="n"/>
      <c r="AB210" s="79" t="n"/>
      <c r="AC210" s="79" t="n"/>
      <c r="AD210" s="79" t="n"/>
      <c r="AE210" s="79" t="n"/>
      <c r="AF210" s="79" t="n"/>
      <c r="AG210" s="79" t="n"/>
      <c r="AH210" s="79" t="n"/>
      <c r="AI210" s="79" t="n"/>
      <c r="AJ210" s="79" t="n"/>
      <c r="AK210" s="79" t="n"/>
      <c r="AL210" s="79" t="n"/>
      <c r="AM210" s="79" t="n"/>
      <c r="AN210" s="79" t="n"/>
      <c r="AO210" s="79" t="n"/>
      <c r="AP210" s="79" t="n"/>
      <c r="AQ210" s="79" t="n"/>
      <c r="AR210" s="79" t="n"/>
      <c r="AS210" s="79" t="n"/>
      <c r="AT210" s="79" t="n"/>
      <c r="AU210" s="79" t="n"/>
      <c r="AV210" s="79" t="n"/>
      <c r="AW210" s="79" t="n"/>
      <c r="AX210" s="79" t="n"/>
      <c r="AY210" s="79" t="n"/>
      <c r="AZ210" s="79" t="n"/>
      <c r="BA210" s="79" t="n"/>
      <c r="BB210" s="79" t="n"/>
      <c r="BC210" s="79" t="n"/>
      <c r="BD210" s="79" t="n"/>
      <c r="BE210" s="79" t="n"/>
      <c r="BF210" s="79" t="n"/>
      <c r="BG210" s="79" t="n"/>
      <c r="BH210" s="79" t="n"/>
      <c r="BI210" s="79" t="n"/>
      <c r="BJ210" s="79" t="n"/>
      <c r="BK210" s="79" t="n"/>
      <c r="BL210" s="79" t="n"/>
      <c r="BM210" s="79" t="n"/>
      <c r="BN210" s="79" t="n"/>
      <c r="BO210" s="79" t="n"/>
      <c r="BP210" s="79" t="n"/>
      <c r="BQ210" s="79" t="n"/>
      <c r="BR210" s="79" t="n"/>
      <c r="BS210" s="79" t="n"/>
      <c r="BT210" s="79" t="n"/>
      <c r="BU210" s="79" t="n"/>
      <c r="BV210" s="79" t="n"/>
      <c r="BW210" s="79" t="n"/>
      <c r="BX210" s="79" t="n"/>
      <c r="BY210" s="79" t="n"/>
      <c r="BZ210" s="79" t="n"/>
      <c r="CA210" s="79" t="n"/>
      <c r="CB210" s="79" t="n"/>
      <c r="CC210" s="79" t="n"/>
      <c r="CD210" s="79" t="n"/>
      <c r="CE210" s="79" t="n"/>
      <c r="CF210" s="79" t="n"/>
      <c r="CG210" s="79" t="n"/>
      <c r="CH210" s="79" t="n"/>
      <c r="CI210" s="79" t="n"/>
      <c r="CJ210" s="79" t="n"/>
      <c r="CK210" s="79" t="n"/>
      <c r="CL210" s="79" t="n"/>
      <c r="CM210" s="79" t="n"/>
      <c r="CN210" s="79" t="n"/>
      <c r="CO210" s="79" t="n"/>
      <c r="CP210" s="79" t="n"/>
      <c r="CQ210" s="79" t="n"/>
      <c r="CR210" s="79" t="n"/>
      <c r="CS210" s="79" t="n"/>
      <c r="CT210" s="79" t="n"/>
      <c r="CU210" s="79" t="n"/>
      <c r="CV210" s="79" t="n"/>
      <c r="CW210" s="79" t="n"/>
      <c r="CX210" s="79" t="n"/>
      <c r="CY210" s="79" t="n"/>
      <c r="CZ210" s="79" t="n"/>
      <c r="DA210" s="79" t="n"/>
      <c r="DB210" s="79" t="n"/>
      <c r="DC210" s="79" t="n"/>
      <c r="DD210" s="79" t="n"/>
      <c r="DE210" s="79" t="n"/>
      <c r="DF210" s="79" t="n"/>
      <c r="DG210" s="79" t="n"/>
      <c r="DH210" s="79" t="n"/>
      <c r="DI210" s="79" t="n"/>
      <c r="DJ210" s="79" t="n"/>
      <c r="DK210" s="79" t="n"/>
      <c r="DL210" s="79" t="n"/>
      <c r="DM210" s="79" t="n"/>
      <c r="DN210" s="79" t="n"/>
      <c r="DO210" s="79" t="n"/>
      <c r="DP210" s="79" t="n"/>
      <c r="DQ210" s="79" t="n"/>
      <c r="DR210" s="79" t="n"/>
      <c r="DS210" s="79" t="n"/>
      <c r="DT210" s="79" t="n"/>
      <c r="DU210" s="79" t="n"/>
      <c r="DV210" s="79" t="n"/>
      <c r="DW210" s="79" t="n"/>
      <c r="DX210" s="79" t="n"/>
      <c r="DY210" s="79" t="n"/>
      <c r="DZ210" s="79" t="n"/>
      <c r="EA210" s="79" t="n"/>
      <c r="EB210" s="79" t="n"/>
      <c r="EC210" s="79" t="n"/>
      <c r="ED210" s="79" t="n"/>
      <c r="EE210" s="79" t="n"/>
      <c r="EF210" s="79" t="n"/>
      <c r="EG210" s="79" t="n"/>
      <c r="EH210" s="79" t="n"/>
      <c r="EI210" s="79" t="n"/>
      <c r="EJ210" s="79" t="n"/>
      <c r="EK210" s="79" t="n"/>
      <c r="EL210" s="79" t="n"/>
      <c r="EM210" s="79" t="n"/>
      <c r="EN210" s="79" t="n"/>
      <c r="EO210" s="79" t="n"/>
      <c r="EP210" s="79" t="n"/>
      <c r="EQ210" s="79" t="n"/>
      <c r="ER210" s="79" t="n"/>
      <c r="ES210" s="79" t="n"/>
      <c r="ET210" s="79" t="n"/>
      <c r="EU210" s="79" t="n"/>
      <c r="EV210" s="79" t="n"/>
      <c r="EW210" s="79" t="n"/>
      <c r="EX210" s="79" t="n"/>
      <c r="EY210" s="79" t="n"/>
      <c r="EZ210" s="79" t="n"/>
      <c r="FA210" s="79" t="n"/>
      <c r="FB210" s="79" t="n"/>
      <c r="FC210" s="79" t="n"/>
      <c r="FD210" s="79" t="n"/>
      <c r="FE210" s="79" t="n"/>
      <c r="FF210" s="79" t="n"/>
      <c r="FG210" s="79" t="n"/>
      <c r="FH210" s="79" t="n"/>
      <c r="FI210" s="79" t="n"/>
      <c r="FJ210" s="79" t="n"/>
      <c r="FK210" s="79" t="n"/>
      <c r="FL210" s="79" t="n"/>
      <c r="FM210" s="79" t="n"/>
      <c r="FN210" s="79" t="n"/>
      <c r="FO210" s="79" t="n"/>
      <c r="FP210" s="79" t="n"/>
      <c r="FQ210" s="79" t="n"/>
      <c r="FR210" s="79" t="n"/>
      <c r="FS210" s="79" t="n"/>
      <c r="FT210" s="79" t="n"/>
      <c r="FU210" s="79" t="n"/>
      <c r="FV210" s="79" t="n"/>
      <c r="FW210" s="79" t="n"/>
      <c r="FX210" s="79" t="n"/>
      <c r="FY210" s="79" t="n"/>
      <c r="FZ210" s="79" t="n"/>
      <c r="GA210" s="79" t="n"/>
      <c r="GB210" s="79" t="n"/>
      <c r="GC210" s="79" t="n"/>
      <c r="GD210" s="79" t="n"/>
      <c r="GE210" s="79" t="n"/>
      <c r="GF210" s="79" t="n"/>
      <c r="GG210" s="79" t="n"/>
      <c r="GH210" s="79" t="n"/>
      <c r="GI210" s="79" t="n"/>
      <c r="GJ210" s="79" t="n"/>
      <c r="GK210" s="79" t="n"/>
      <c r="GL210" s="79" t="n"/>
      <c r="GM210" s="79" t="n"/>
      <c r="GN210" s="79" t="n"/>
      <c r="GO210" s="79" t="n"/>
      <c r="GP210" s="79" t="n"/>
      <c r="GQ210" s="79" t="n"/>
      <c r="GR210" s="79" t="n"/>
      <c r="GS210" s="79" t="n"/>
      <c r="GT210" s="79" t="n"/>
      <c r="GU210" s="79" t="n"/>
      <c r="GV210" s="79" t="n"/>
      <c r="GW210" s="79" t="n"/>
      <c r="GX210" s="79" t="n"/>
      <c r="GY210" s="79" t="n"/>
      <c r="GZ210" s="79" t="n"/>
      <c r="HA210" s="79" t="n"/>
      <c r="HB210" s="79" t="n"/>
      <c r="HC210" s="79" t="n"/>
      <c r="HD210" s="79" t="n"/>
      <c r="HE210" s="79" t="n"/>
      <c r="HF210" s="79" t="n"/>
      <c r="HG210" s="79" t="n"/>
      <c r="HH210" s="79" t="n"/>
      <c r="HI210" s="79" t="n"/>
      <c r="HJ210" s="79" t="n"/>
      <c r="HK210" s="79" t="n"/>
      <c r="HL210" s="79" t="n"/>
      <c r="HM210" s="79" t="n"/>
      <c r="HN210" s="79" t="n"/>
      <c r="HO210" s="79" t="n"/>
      <c r="HP210" s="79" t="n"/>
      <c r="HQ210" s="79" t="n"/>
      <c r="HR210" s="79" t="n"/>
      <c r="HS210" s="79" t="n"/>
      <c r="HT210" s="79" t="n"/>
      <c r="HU210" s="79" t="n"/>
      <c r="HV210" s="79" t="n"/>
      <c r="HW210" s="79" t="n"/>
      <c r="HX210" s="79" t="n"/>
      <c r="HY210" s="79" t="n"/>
      <c r="HZ210" s="79" t="n"/>
      <c r="IA210" s="79" t="n"/>
      <c r="IB210" s="79" t="n"/>
      <c r="IC210" s="79" t="n"/>
      <c r="ID210" s="79" t="n"/>
      <c r="IE210" s="79" t="n"/>
      <c r="IF210" s="79" t="n"/>
      <c r="IG210" s="79" t="n"/>
      <c r="IH210" s="79" t="n"/>
      <c r="II210" s="79" t="n"/>
      <c r="IJ210" s="79" t="n"/>
      <c r="IK210" s="79" t="n"/>
      <c r="IL210" s="79" t="n"/>
      <c r="IM210" s="79" t="n"/>
      <c r="IN210" s="79" t="n"/>
      <c r="IO210" s="79" t="n"/>
      <c r="IP210" s="79" t="n"/>
      <c r="IQ210" s="79" t="n"/>
      <c r="IR210" s="79" t="n"/>
      <c r="IS210" s="79" t="n"/>
      <c r="IT210" s="79" t="n"/>
      <c r="IU210" s="79" t="n"/>
      <c r="IV210" s="79" t="n"/>
      <c r="IW210" s="79" t="n"/>
      <c r="IX210" s="79" t="n"/>
      <c r="IY210" s="79" t="n"/>
      <c r="IZ210" s="79" t="n"/>
      <c r="JA210" s="79" t="n"/>
      <c r="JB210" s="79" t="n"/>
      <c r="JC210" s="79" t="n"/>
      <c r="JD210" s="79" t="n"/>
      <c r="JE210" s="79" t="n"/>
      <c r="JF210" s="79" t="n"/>
      <c r="JG210" s="79" t="n"/>
      <c r="JH210" s="79" t="n"/>
      <c r="JI210" s="79" t="n"/>
      <c r="JJ210" s="79" t="n"/>
      <c r="JK210" s="79" t="n"/>
      <c r="JL210" s="79" t="n"/>
      <c r="JM210" s="79" t="n"/>
      <c r="JN210" s="79" t="n"/>
      <c r="JO210" s="79" t="n"/>
      <c r="JP210" s="79" t="n"/>
      <c r="JQ210" s="79" t="n"/>
      <c r="JR210" s="79" t="n"/>
      <c r="JS210" s="79" t="n"/>
      <c r="JT210" s="79" t="n"/>
      <c r="JU210" s="79" t="n"/>
      <c r="JV210" s="79" t="n"/>
      <c r="JW210" s="79" t="n"/>
      <c r="JX210" s="79" t="n"/>
      <c r="JY210" s="79" t="n"/>
      <c r="JZ210" s="79" t="n"/>
      <c r="KA210" s="79" t="n"/>
      <c r="KB210" s="79" t="n"/>
      <c r="KC210" s="79" t="n"/>
      <c r="KD210" s="79" t="n"/>
      <c r="KE210" s="79" t="n"/>
      <c r="KF210" s="79" t="n"/>
      <c r="KG210" s="79" t="n"/>
      <c r="KH210" s="79" t="n"/>
      <c r="KI210" s="79" t="n"/>
      <c r="KJ210" s="79" t="n"/>
      <c r="KK210" s="79" t="n"/>
      <c r="KL210" s="79" t="n"/>
      <c r="KM210" s="79" t="n"/>
      <c r="KN210" s="79" t="n"/>
      <c r="KO210" s="79" t="n"/>
      <c r="KP210" s="79" t="n"/>
      <c r="KQ210" s="79" t="n"/>
      <c r="KR210" s="79" t="n"/>
      <c r="KS210" s="79" t="n"/>
      <c r="KT210" s="79" t="n"/>
      <c r="KU210" s="79" t="n"/>
      <c r="KV210" s="79" t="n"/>
      <c r="KW210" s="79" t="n"/>
      <c r="KX210" s="79" t="n"/>
      <c r="KY210" s="79" t="n"/>
      <c r="KZ210" s="79" t="n"/>
      <c r="LA210" s="79" t="n"/>
      <c r="LB210" s="79" t="n"/>
      <c r="LC210" s="79" t="n"/>
      <c r="LD210" s="79" t="n"/>
      <c r="LE210" s="79" t="n"/>
      <c r="LF210" s="79" t="n"/>
      <c r="LG210" s="79" t="n"/>
      <c r="LH210" s="79" t="n"/>
      <c r="LI210" s="79" t="n"/>
      <c r="LJ210" s="79" t="n"/>
      <c r="LK210" s="79" t="n"/>
      <c r="LL210" s="79" t="n"/>
      <c r="LM210" s="79" t="n"/>
      <c r="LN210" s="79" t="n"/>
      <c r="LO210" s="79" t="n"/>
      <c r="LP210" s="79" t="n"/>
      <c r="LQ210" s="79" t="n"/>
      <c r="LR210" s="79" t="n"/>
      <c r="LS210" s="79" t="n"/>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G220" s="170" t="n"/>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G223" s="170" t="n"/>
      <c r="N223" t="inlineStr"/>
      <c r="O223" t="inlineStr"/>
      <c r="P223" t="inlineStr"/>
      <c r="Q223" t="inlineStr"/>
      <c r="R223" t="inlineStr"/>
      <c r="S223" t="inlineStr"/>
      <c r="T22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$000 None Trade creditors</t>
        </is>
      </c>
      <c r="C58" s="939" t="n"/>
      <c r="D58" s="939" t="n"/>
      <c r="E58" s="939" t="n"/>
      <c r="F58" s="939" t="n"/>
      <c r="G58" s="939" t="n">
        <v>3984</v>
      </c>
      <c r="H58" s="939" t="n">
        <v>4477</v>
      </c>
      <c r="I58" s="975" t="n"/>
      <c r="J58" s="180" t="n"/>
      <c r="N58" s="976">
        <f>B58</f>
        <v/>
      </c>
      <c r="O58" s="192" t="inlineStr"/>
      <c r="P58" s="192" t="inlineStr"/>
      <c r="Q58" s="192" t="inlineStr"/>
      <c r="R58" s="192" t="inlineStr"/>
      <c r="S58" s="192">
        <f>G58*BS!$B$9</f>
        <v/>
      </c>
      <c r="T58" s="192">
        <f>H58*BS!$B$9</f>
        <v/>
      </c>
      <c r="U58" s="193">
        <f>I58</f>
        <v/>
      </c>
    </row>
    <row r="59">
      <c r="B59" s="102" t="inlineStr">
        <is>
          <t>$000 Related party payables: ultimate parent entity (Note 21.3)</t>
        </is>
      </c>
      <c r="C59" s="939" t="n"/>
      <c r="D59" s="939" t="n"/>
      <c r="E59" s="939" t="n"/>
      <c r="F59" s="939" t="n"/>
      <c r="G59" s="939" t="n">
        <v>59550</v>
      </c>
      <c r="H59" s="939" t="n">
        <v>62807</v>
      </c>
      <c r="I59" s="975" t="n"/>
      <c r="J59" s="180" t="n"/>
      <c r="N59" s="976">
        <f>B59</f>
        <v/>
      </c>
      <c r="O59" s="192" t="inlineStr"/>
      <c r="P59" s="192" t="inlineStr"/>
      <c r="Q59" s="192" t="inlineStr"/>
      <c r="R59" s="192" t="inlineStr"/>
      <c r="S59" s="192">
        <f>G59*BS!$B$9</f>
        <v/>
      </c>
      <c r="T59" s="192">
        <f>H59*BS!$B$9</f>
        <v/>
      </c>
      <c r="U59" s="193">
        <f>I59</f>
        <v/>
      </c>
    </row>
    <row r="60">
      <c r="B60" s="102" t="inlineStr">
        <is>
          <t>$000 Related party payables: ( other related parties (Note 21.3)</t>
        </is>
      </c>
      <c r="C60" s="939" t="n"/>
      <c r="D60" s="939" t="n"/>
      <c r="E60" s="939" t="n"/>
      <c r="F60" s="939" t="n"/>
      <c r="G60" s="939" t="n">
        <v>1394</v>
      </c>
      <c r="H60" s="939" t="n">
        <v>1999</v>
      </c>
      <c r="I60" s="975" t="n"/>
      <c r="J60" s="180" t="n"/>
      <c r="N60" s="976">
        <f>B60</f>
        <v/>
      </c>
      <c r="O60" s="192" t="inlineStr"/>
      <c r="P60" s="192" t="inlineStr"/>
      <c r="Q60" s="192" t="inlineStr"/>
      <c r="R60" s="192" t="inlineStr"/>
      <c r="S60" s="192">
        <f>G60*BS!$B$9</f>
        <v/>
      </c>
      <c r="T60" s="192">
        <f>H60*BS!$B$9</f>
        <v/>
      </c>
      <c r="U60" s="193">
        <f>I60</f>
        <v/>
      </c>
    </row>
    <row r="61">
      <c r="B61" s="102" t="inlineStr">
        <is>
          <t>$000 Related party payables: Total</t>
        </is>
      </c>
      <c r="C61" s="103" t="n"/>
      <c r="D61" s="103" t="n"/>
      <c r="E61" s="103" t="n"/>
      <c r="F61" s="103" t="n"/>
      <c r="G61" s="103" t="n">
        <v>85654</v>
      </c>
      <c r="H61" s="103" t="n">
        <v>90115</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85654</v>
      </c>
      <c r="H81" s="954" t="n">
        <v>90115</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6190</v>
      </c>
      <c r="H86" s="954" t="n">
        <v>139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$000 None Other creditors and accruals</t>
        </is>
      </c>
      <c r="G88" t="n">
        <v>20726</v>
      </c>
      <c r="H88" t="n">
        <v>20832</v>
      </c>
      <c r="N88">
        <f>B88</f>
        <v/>
      </c>
      <c r="O88" t="inlineStr"/>
      <c r="P88" t="inlineStr"/>
      <c r="Q88" t="inlineStr"/>
      <c r="R88" t="inlineStr"/>
      <c r="S88">
        <f>G88*BS!$B$9</f>
        <v/>
      </c>
      <c r="T88">
        <f>H88*BS!$B$9</f>
        <v/>
      </c>
    </row>
    <row r="89">
      <c r="B89" t="inlineStr">
        <is>
          <t>$000 Related party payables: ultimate parent entity (Note 21.3)</t>
        </is>
      </c>
      <c r="G89" t="n">
        <v>59550</v>
      </c>
      <c r="H89" t="n">
        <v>62807</v>
      </c>
      <c r="N89">
        <f>B89</f>
        <v/>
      </c>
      <c r="O89" t="inlineStr"/>
      <c r="P89" t="inlineStr"/>
      <c r="Q89" t="inlineStr"/>
      <c r="R89" t="inlineStr"/>
      <c r="S89">
        <f>G89*BS!$B$9</f>
        <v/>
      </c>
      <c r="T89">
        <f>H89*BS!$B$9</f>
        <v/>
      </c>
    </row>
    <row r="90">
      <c r="B90" t="inlineStr">
        <is>
          <t>$000 Related party payables: ( other related parties (Note 21.3)</t>
        </is>
      </c>
      <c r="G90" t="n">
        <v>1394</v>
      </c>
      <c r="H90" t="n">
        <v>1999</v>
      </c>
      <c r="N90">
        <f>B90</f>
        <v/>
      </c>
      <c r="O90" t="inlineStr"/>
      <c r="P90" t="inlineStr"/>
      <c r="Q90" t="inlineStr"/>
      <c r="R90" t="inlineStr"/>
      <c r="S90">
        <f>G90*BS!$B$9</f>
        <v/>
      </c>
      <c r="T90">
        <f>H90*BS!$B$9</f>
        <v/>
      </c>
    </row>
    <row r="91">
      <c r="B91" s="102" t="inlineStr">
        <is>
          <t>$000 Related party payables: Total</t>
        </is>
      </c>
      <c r="C91" s="939" t="n"/>
      <c r="D91" s="939" t="n"/>
      <c r="E91" s="939" t="n"/>
      <c r="F91" s="939" t="n"/>
      <c r="G91" s="939" t="n">
        <v>85654</v>
      </c>
      <c r="H91" s="939" t="n">
        <v>90115</v>
      </c>
      <c r="I91" s="975" t="n"/>
      <c r="J91" s="180" t="n"/>
      <c r="N91" s="976">
        <f>B91</f>
        <v/>
      </c>
      <c r="O91" s="192" t="inlineStr"/>
      <c r="P91" s="192" t="inlineStr"/>
      <c r="Q91" s="192" t="inlineStr"/>
      <c r="R91" s="192" t="inlineStr"/>
      <c r="S91" s="192">
        <f>G91*BS!$B$9</f>
        <v/>
      </c>
      <c r="T91" s="192">
        <f>H91*BS!$B$9</f>
        <v/>
      </c>
      <c r="U91" s="193">
        <f>I88</f>
        <v/>
      </c>
    </row>
    <row r="92">
      <c r="B92" s="102" t="inlineStr">
        <is>
          <t>Warranty provision None 2021 At 1 January 2021</t>
        </is>
      </c>
      <c r="C92" s="939" t="n"/>
      <c r="D92" s="939" t="n"/>
      <c r="E92" s="939" t="n"/>
      <c r="F92" s="939" t="n"/>
      <c r="G92" s="939" t="n">
        <v>2223</v>
      </c>
      <c r="H92" s="939" t="n"/>
      <c r="I92" s="975" t="n"/>
      <c r="J92" s="180" t="n"/>
      <c r="N92" s="976">
        <f>B92</f>
        <v/>
      </c>
      <c r="O92" s="192" t="inlineStr"/>
      <c r="P92" s="192" t="inlineStr"/>
      <c r="Q92" s="192" t="inlineStr"/>
      <c r="R92" s="192" t="inlineStr"/>
      <c r="S92" s="192">
        <f>G92*BS!$B$9</f>
        <v/>
      </c>
      <c r="T92" s="192" t="inlineStr"/>
      <c r="U92" s="193">
        <f>I89</f>
        <v/>
      </c>
    </row>
    <row r="93" ht="15.75" customHeight="1" s="340">
      <c r="B93" s="211" t="inlineStr">
        <is>
          <t>Warranty provision None Arising during the year</t>
        </is>
      </c>
      <c r="C93" s="939" t="n"/>
      <c r="D93" s="939" t="n"/>
      <c r="E93" s="939" t="n"/>
      <c r="F93" s="939" t="n"/>
      <c r="G93" s="939" t="n"/>
      <c r="H93" s="939" t="n">
        <v>13710</v>
      </c>
      <c r="I93" s="975" t="n"/>
      <c r="J93" s="180" t="n"/>
      <c r="N93" s="976">
        <f>B93</f>
        <v/>
      </c>
      <c r="O93" s="192" t="inlineStr"/>
      <c r="P93" s="192" t="inlineStr"/>
      <c r="Q93" s="192" t="inlineStr"/>
      <c r="R93" s="192" t="inlineStr"/>
      <c r="S93" s="192" t="inlineStr"/>
      <c r="T93" s="192">
        <f>H93*BS!$B$9</f>
        <v/>
      </c>
      <c r="U93" s="193">
        <f>I90</f>
        <v/>
      </c>
    </row>
    <row r="94">
      <c r="B94" s="211" t="inlineStr">
        <is>
          <t>Warranty provision None Utilised</t>
        </is>
      </c>
      <c r="C94" s="103" t="n"/>
      <c r="D94" s="103" t="n"/>
      <c r="E94" s="103" t="n"/>
      <c r="F94" s="103" t="n"/>
      <c r="G94" s="103" t="n"/>
      <c r="H94" s="103" t="n">
        <v>-10669</v>
      </c>
      <c r="I94" s="979" t="n"/>
      <c r="J94" s="180" t="n"/>
      <c r="N94" s="976">
        <f>B94</f>
        <v/>
      </c>
      <c r="O94" s="192" t="inlineStr"/>
      <c r="P94" s="192" t="inlineStr"/>
      <c r="Q94" s="192" t="inlineStr"/>
      <c r="R94" s="192" t="inlineStr"/>
      <c r="S94" s="192" t="inlineStr"/>
      <c r="T94" s="192">
        <f>H94*BS!$B$9</f>
        <v/>
      </c>
      <c r="U94" s="193">
        <f>I91</f>
        <v/>
      </c>
    </row>
    <row r="95">
      <c r="B95" s="211" t="inlineStr">
        <is>
          <t>Warranty provision None 2022 At 31 December 2022</t>
        </is>
      </c>
      <c r="C95" s="939" t="n"/>
      <c r="D95" s="939" t="n"/>
      <c r="E95" s="939" t="n"/>
      <c r="F95" s="939" t="n"/>
      <c r="G95" s="939" t="n"/>
      <c r="H95" s="939" t="n">
        <v>5264</v>
      </c>
      <c r="I95" s="980" t="n"/>
      <c r="J95" s="180" t="n"/>
      <c r="N95" s="976">
        <f>B95</f>
        <v/>
      </c>
      <c r="O95" s="192" t="inlineStr"/>
      <c r="P95" s="192" t="inlineStr"/>
      <c r="Q95" s="192" t="inlineStr"/>
      <c r="R95" s="192" t="inlineStr"/>
      <c r="S95" s="192" t="inlineStr"/>
      <c r="T95" s="192">
        <f>H95*BS!$B$9</f>
        <v/>
      </c>
      <c r="U95" s="193">
        <f>I92</f>
        <v/>
      </c>
    </row>
    <row r="96">
      <c r="B96" s="208" t="inlineStr">
        <is>
          <t>$000 Current Warranty provision</t>
        </is>
      </c>
      <c r="C96" s="939" t="n"/>
      <c r="D96" s="939" t="n"/>
      <c r="E96" s="939" t="n"/>
      <c r="F96" s="939" t="n"/>
      <c r="G96" s="939" t="n">
        <v>2223</v>
      </c>
      <c r="H96" s="939" t="n">
        <v>5264</v>
      </c>
      <c r="I96" s="981" t="n"/>
      <c r="J96" s="180" t="n"/>
      <c r="N96" s="976">
        <f>B96</f>
        <v/>
      </c>
      <c r="O96" s="192" t="inlineStr"/>
      <c r="P96" s="192" t="inlineStr"/>
      <c r="Q96" s="192" t="inlineStr"/>
      <c r="R96" s="192" t="inlineStr"/>
      <c r="S96" s="192">
        <f>G96*BS!$B$9</f>
        <v/>
      </c>
      <c r="T96" s="192">
        <f>H96*BS!$B$9</f>
        <v/>
      </c>
      <c r="U96" s="193">
        <f>I93</f>
        <v/>
      </c>
    </row>
    <row r="97">
      <c r="B97" s="211" t="inlineStr">
        <is>
          <t>$000 Current Total</t>
        </is>
      </c>
      <c r="C97" s="939" t="n"/>
      <c r="D97" s="939" t="n"/>
      <c r="E97" s="939" t="n"/>
      <c r="F97" s="939" t="n"/>
      <c r="G97" s="939" t="n">
        <v>2223</v>
      </c>
      <c r="H97" s="939" t="n">
        <v>5264</v>
      </c>
      <c r="I97" s="981" t="n"/>
      <c r="J97" s="180" t="n"/>
      <c r="N97" s="976">
        <f>B97</f>
        <v/>
      </c>
      <c r="O97" s="192" t="inlineStr"/>
      <c r="P97" s="192" t="inlineStr"/>
      <c r="Q97" s="192" t="inlineStr"/>
      <c r="R97" s="192" t="inlineStr"/>
      <c r="S97" s="192">
        <f>G97*BS!$B$9</f>
        <v/>
      </c>
      <c r="T97" s="192">
        <f>H97*BS!$B$9</f>
        <v/>
      </c>
      <c r="U97" s="193">
        <f>I94</f>
        <v/>
      </c>
    </row>
    <row r="98">
      <c r="B98" s="211" t="inlineStr">
        <is>
          <t>$000 Current Employee benefits</t>
        </is>
      </c>
      <c r="C98" s="939" t="n"/>
      <c r="D98" s="939" t="n"/>
      <c r="E98" s="939" t="n"/>
      <c r="F98" s="939" t="n"/>
      <c r="G98" s="939" t="n">
        <v>6734</v>
      </c>
      <c r="H98" s="939" t="n">
        <v>9038</v>
      </c>
      <c r="I98" s="981" t="n"/>
      <c r="J98" s="180" t="n"/>
      <c r="N98" s="976">
        <f>B98</f>
        <v/>
      </c>
      <c r="O98" s="192" t="inlineStr"/>
      <c r="P98" s="192" t="inlineStr"/>
      <c r="Q98" s="192" t="inlineStr"/>
      <c r="R98" s="192" t="inlineStr"/>
      <c r="S98" s="192">
        <f>G98*BS!$B$9</f>
        <v/>
      </c>
      <c r="T98" s="192">
        <f>H98*BS!$B$9</f>
        <v/>
      </c>
      <c r="U98" s="193">
        <f>I95</f>
        <v/>
      </c>
    </row>
    <row r="99" customFormat="1" s="194">
      <c r="B99" s="211" t="inlineStr">
        <is>
          <t>$000 Non-current Employee benefits</t>
        </is>
      </c>
      <c r="C99" s="939" t="n"/>
      <c r="D99" s="939" t="n"/>
      <c r="E99" s="939" t="n"/>
      <c r="F99" s="939" t="n"/>
      <c r="G99" s="939" t="n">
        <v>3324</v>
      </c>
      <c r="H99" s="939" t="n">
        <v>3832</v>
      </c>
      <c r="I99" s="981" t="n"/>
      <c r="J99" s="180" t="n"/>
      <c r="N99" s="976">
        <f>B99</f>
        <v/>
      </c>
      <c r="O99" s="192" t="inlineStr"/>
      <c r="P99" s="192" t="inlineStr"/>
      <c r="Q99" s="192" t="inlineStr"/>
      <c r="R99" s="192" t="inlineStr"/>
      <c r="S99" s="192">
        <f>G99*BS!$B$9</f>
        <v/>
      </c>
      <c r="T99" s="192">
        <f>H99*BS!$B$9</f>
        <v/>
      </c>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B106" t="inlineStr">
        <is>
          <t>$000 Total facilities: Bank loans/commercial bills</t>
        </is>
      </c>
      <c r="G106" t="n">
        <v>385000</v>
      </c>
      <c r="H106" t="n">
        <v>385000</v>
      </c>
      <c r="N106">
        <f>B106</f>
        <v/>
      </c>
      <c r="O106" t="inlineStr"/>
      <c r="P106" t="inlineStr"/>
      <c r="Q106" t="inlineStr"/>
      <c r="R106" t="inlineStr"/>
      <c r="S106">
        <f>G106*BS!$B$9</f>
        <v/>
      </c>
      <c r="T106">
        <f>H106*BS!$B$9</f>
        <v/>
      </c>
    </row>
    <row r="107">
      <c r="B107" t="inlineStr">
        <is>
          <t>$000 Facilities used at reporting date Bank loans/commercial bills</t>
        </is>
      </c>
      <c r="G107" t="n">
        <v>120000</v>
      </c>
      <c r="H107" t="n">
        <v>139000</v>
      </c>
      <c r="N107">
        <f>B107</f>
        <v/>
      </c>
      <c r="O107" t="inlineStr"/>
      <c r="P107" t="inlineStr"/>
      <c r="Q107" t="inlineStr"/>
      <c r="R107" t="inlineStr"/>
      <c r="S107">
        <f>G107*BS!$B$9</f>
        <v/>
      </c>
      <c r="T107">
        <f>H107*BS!$B$9</f>
        <v/>
      </c>
    </row>
    <row r="108">
      <c r="B108" t="inlineStr">
        <is>
          <t>$000 Facilities unused at reporting date Bank loans/commercial bills</t>
        </is>
      </c>
      <c r="G108" t="n">
        <v>265000</v>
      </c>
      <c r="H108" t="n">
        <v>246000</v>
      </c>
      <c r="N108">
        <f>B108</f>
        <v/>
      </c>
      <c r="O108" t="inlineStr"/>
      <c r="P108" t="inlineStr"/>
      <c r="Q108" t="inlineStr"/>
      <c r="R108" t="inlineStr"/>
      <c r="S108">
        <f>G108*BS!$B$9</f>
        <v/>
      </c>
      <c r="T108">
        <f>H108*BS!$B$9</f>
        <v/>
      </c>
    </row>
    <row r="109">
      <c r="B109" t="inlineStr">
        <is>
          <t>$000 Current Bank loan Base rate + 0.65 19 May 2023</t>
        </is>
      </c>
      <c r="G109" t="n">
        <v>0</v>
      </c>
      <c r="H109" t="n">
        <v>60000</v>
      </c>
      <c r="N109">
        <f>B109</f>
        <v/>
      </c>
      <c r="O109" t="inlineStr"/>
      <c r="P109" t="inlineStr"/>
      <c r="Q109" t="inlineStr"/>
      <c r="R109" t="inlineStr"/>
      <c r="S109">
        <f>G109*BS!$B$9</f>
        <v/>
      </c>
      <c r="T109">
        <f>H109*BS!$B$9</f>
        <v/>
      </c>
    </row>
    <row r="110">
      <c r="B110" t="inlineStr">
        <is>
          <t>$000 Current Lease liabilities (Note 16) nan nan</t>
        </is>
      </c>
      <c r="G110" t="n">
        <v>4308</v>
      </c>
      <c r="H110" t="n">
        <v>2389</v>
      </c>
      <c r="N110">
        <f>B110</f>
        <v/>
      </c>
      <c r="O110" t="inlineStr"/>
      <c r="P110" t="inlineStr"/>
      <c r="Q110" t="inlineStr"/>
      <c r="R110" t="inlineStr"/>
      <c r="S110">
        <f>G110*BS!$B$9</f>
        <v/>
      </c>
      <c r="T110">
        <f>H110*BS!$B$9</f>
        <v/>
      </c>
    </row>
    <row r="111">
      <c r="B111" t="inlineStr">
        <is>
          <t>$000 Non-current Bank loan Base rate + 0.465 20 May 2025</t>
        </is>
      </c>
      <c r="G111" t="n">
        <v>120000</v>
      </c>
      <c r="H111" t="n">
        <v>60000</v>
      </c>
      <c r="N111">
        <f>B111</f>
        <v/>
      </c>
      <c r="O111" t="inlineStr"/>
      <c r="P111" t="inlineStr"/>
      <c r="Q111" t="inlineStr"/>
      <c r="R111" t="inlineStr"/>
      <c r="S111">
        <f>G111*BS!$B$9</f>
        <v/>
      </c>
      <c r="T111">
        <f>H111*BS!$B$9</f>
        <v/>
      </c>
    </row>
    <row r="112">
      <c r="B112" t="inlineStr">
        <is>
          <t>$000 Non-current Lease liabilities (Note 16) nan nan</t>
        </is>
      </c>
      <c r="G112" t="n">
        <v>14473</v>
      </c>
      <c r="H112" t="n">
        <v>12021</v>
      </c>
      <c r="N112">
        <f>B112</f>
        <v/>
      </c>
      <c r="O112" t="inlineStr"/>
      <c r="P112" t="inlineStr"/>
      <c r="Q112" t="inlineStr"/>
      <c r="R112" t="inlineStr"/>
      <c r="S112">
        <f>G112*BS!$B$9</f>
        <v/>
      </c>
      <c r="T112">
        <f>H112*BS!$B$9</f>
        <v/>
      </c>
    </row>
    <row r="113">
      <c r="A113" s="79" t="n"/>
      <c r="B113" s="102" t="n"/>
      <c r="C113" s="103" t="n"/>
      <c r="D113" s="103" t="n"/>
      <c r="E113" s="103" t="n"/>
      <c r="F113" s="103" t="n"/>
      <c r="G113" s="103" t="n"/>
      <c r="H113" s="103" t="n"/>
      <c r="I113" s="210"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210" t="n"/>
      <c r="J114" s="180" t="n"/>
      <c r="N114" s="985" t="inlineStr"/>
      <c r="O114" s="192" t="inlineStr"/>
      <c r="P114" s="192" t="inlineStr"/>
      <c r="Q114" s="192" t="inlineStr"/>
      <c r="R114" s="192" t="inlineStr"/>
      <c r="S114" s="192" t="inlineStr"/>
      <c r="T114" s="192" t="inlineStr"/>
      <c r="U114" s="193" t="n"/>
    </row>
    <row r="115">
      <c r="A115" s="79" t="inlineStr">
        <is>
          <t>K16T</t>
        </is>
      </c>
      <c r="B115" s="96" t="inlineStr">
        <is>
          <t xml:space="preserve"> Total </t>
        </is>
      </c>
      <c r="C115" s="954">
        <f>SUM(INDIRECT(ADDRESS(MATCH("K16",$A:$A,0)+1,COLUMN(C$13),4)&amp;":"&amp;ADDRESS(MATCH("K16T",$A:$A,0)-1,COLUMN(C$13),4)))</f>
        <v/>
      </c>
      <c r="D115" s="954">
        <f>SUM(INDIRECT(ADDRESS(MATCH("K16",$A:$A,0)+1,COLUMN(D$13),4)&amp;":"&amp;ADDRESS(MATCH("K16T",$A:$A,0)-1,COLUMN(D$13),4)))</f>
        <v/>
      </c>
      <c r="E115" s="954">
        <f>SUM(INDIRECT(ADDRESS(MATCH("K16",$A:$A,0)+1,COLUMN(E$13),4)&amp;":"&amp;ADDRESS(MATCH("K16T",$A:$A,0)-1,COLUMN(E$13),4)))</f>
        <v/>
      </c>
      <c r="F115" s="954">
        <f>SUM(INDIRECT(ADDRESS(MATCH("K16",$A:$A,0)+1,COLUMN(F$13),4)&amp;":"&amp;ADDRESS(MATCH("K16T",$A:$A,0)-1,COLUMN(F$13),4)))</f>
        <v/>
      </c>
      <c r="G115" s="954">
        <f>SUM(INDIRECT(ADDRESS(MATCH("K16",$A:$A,0)+1,COLUMN(G$13),4)&amp;":"&amp;ADDRESS(MATCH("K16T",$A:$A,0)-1,COLUMN(G$13),4)))</f>
        <v/>
      </c>
      <c r="H115" s="954">
        <f>SUM(INDIRECT(ADDRESS(MATCH("K16",$A:$A,0)+1,COLUMN(H$13),4)&amp;":"&amp;ADDRESS(MATCH("K16T",$A:$A,0)-1,COLUMN(H$13),4)))</f>
        <v/>
      </c>
      <c r="I115" s="210" t="n"/>
      <c r="J115" s="180" t="n"/>
      <c r="N115" s="985">
        <f>B115</f>
        <v/>
      </c>
      <c r="O115" s="192">
        <f>C115*BS!$B$9</f>
        <v/>
      </c>
      <c r="P115" s="192">
        <f>D115*BS!$B$9</f>
        <v/>
      </c>
      <c r="Q115" s="192">
        <f>E115*BS!$B$9</f>
        <v/>
      </c>
      <c r="R115" s="192">
        <f>F115*BS!$B$9</f>
        <v/>
      </c>
      <c r="S115" s="192">
        <f>G115*BS!$B$9</f>
        <v/>
      </c>
      <c r="T115" s="192">
        <f>H115*BS!$B$9</f>
        <v/>
      </c>
      <c r="U115" s="193" t="n"/>
    </row>
    <row r="116">
      <c r="A116" s="79" t="inlineStr">
        <is>
          <t>K17</t>
        </is>
      </c>
      <c r="B116" s="621" t="inlineStr">
        <is>
          <t xml:space="preserve"> Bond</t>
        </is>
      </c>
      <c r="I116" s="986" t="n"/>
      <c r="J116" s="180" t="n"/>
      <c r="N116" s="985">
        <f>B116</f>
        <v/>
      </c>
      <c r="O116" t="inlineStr"/>
      <c r="P116" t="inlineStr"/>
      <c r="Q116" t="inlineStr"/>
      <c r="R116" t="inlineStr"/>
      <c r="S116" t="inlineStr"/>
      <c r="T116" t="inlineStr"/>
      <c r="U116" s="193">
        <f>I106</f>
        <v/>
      </c>
    </row>
    <row r="117">
      <c r="B117" t="inlineStr">
        <is>
          <t>$000 Total facilities: Bank loans/commercial bills</t>
        </is>
      </c>
      <c r="G117" t="n">
        <v>385000</v>
      </c>
      <c r="H117" t="n">
        <v>385000</v>
      </c>
      <c r="N117">
        <f>B117</f>
        <v/>
      </c>
      <c r="O117" t="inlineStr"/>
      <c r="P117" t="inlineStr"/>
      <c r="Q117" t="inlineStr"/>
      <c r="R117" t="inlineStr"/>
      <c r="S117">
        <f>G117*BS!$B$9</f>
        <v/>
      </c>
      <c r="T117">
        <f>H117*BS!$B$9</f>
        <v/>
      </c>
    </row>
    <row r="118">
      <c r="B118" t="inlineStr">
        <is>
          <t>$000 Facilities used at reporting date Bank loans/commercial bills</t>
        </is>
      </c>
      <c r="G118" t="n">
        <v>120000</v>
      </c>
      <c r="H118" t="n">
        <v>139000</v>
      </c>
      <c r="N118">
        <f>B118</f>
        <v/>
      </c>
      <c r="O118" t="inlineStr"/>
      <c r="P118" t="inlineStr"/>
      <c r="Q118" t="inlineStr"/>
      <c r="R118" t="inlineStr"/>
      <c r="S118">
        <f>G118*BS!$B$9</f>
        <v/>
      </c>
      <c r="T118">
        <f>H118*BS!$B$9</f>
        <v/>
      </c>
    </row>
    <row r="119">
      <c r="B119" t="inlineStr">
        <is>
          <t>$000 Facilities unused at reporting date Bank loans/commercial bills</t>
        </is>
      </c>
      <c r="G119" t="n">
        <v>265000</v>
      </c>
      <c r="H119" t="n">
        <v>246000</v>
      </c>
      <c r="N119">
        <f>B119</f>
        <v/>
      </c>
      <c r="O119" t="inlineStr"/>
      <c r="P119" t="inlineStr"/>
      <c r="Q119" t="inlineStr"/>
      <c r="R119" t="inlineStr"/>
      <c r="S119">
        <f>G119*BS!$B$9</f>
        <v/>
      </c>
      <c r="T119">
        <f>H119*BS!$B$9</f>
        <v/>
      </c>
    </row>
    <row r="120">
      <c r="B120" t="inlineStr">
        <is>
          <t>$000 Current Bank loan Base rate + 0.65 19 May 2023</t>
        </is>
      </c>
      <c r="G120" t="n">
        <v>0</v>
      </c>
      <c r="H120" t="n">
        <v>60000</v>
      </c>
      <c r="N120">
        <f>B120</f>
        <v/>
      </c>
      <c r="O120" t="inlineStr"/>
      <c r="P120" t="inlineStr"/>
      <c r="Q120" t="inlineStr"/>
      <c r="R120" t="inlineStr"/>
      <c r="S120">
        <f>G120*BS!$B$9</f>
        <v/>
      </c>
      <c r="T120">
        <f>H120*BS!$B$9</f>
        <v/>
      </c>
    </row>
    <row r="121">
      <c r="B121" t="inlineStr">
        <is>
          <t>$000 Current Money market loan RBA official cash rate + 0.45 nan</t>
        </is>
      </c>
      <c r="G121" t="n">
        <v>0</v>
      </c>
      <c r="H121" t="n">
        <v>19000</v>
      </c>
      <c r="N121">
        <f>B121</f>
        <v/>
      </c>
      <c r="O121" t="inlineStr"/>
      <c r="P121" t="inlineStr"/>
      <c r="Q121" t="inlineStr"/>
      <c r="R121" t="inlineStr"/>
      <c r="S121">
        <f>G121*BS!$B$9</f>
        <v/>
      </c>
      <c r="T121">
        <f>H121*BS!$B$9</f>
        <v/>
      </c>
    </row>
    <row r="122" customFormat="1" s="194">
      <c r="B122" t="inlineStr">
        <is>
          <t>$000 Current Securitised finance debt BBSY + 0.95 nan</t>
        </is>
      </c>
      <c r="G122" t="n">
        <v>50211</v>
      </c>
      <c r="H122" t="n">
        <v>55375</v>
      </c>
      <c r="N122">
        <f>B122</f>
        <v/>
      </c>
      <c r="O122" t="inlineStr"/>
      <c r="P122" t="inlineStr"/>
      <c r="Q122" t="inlineStr"/>
      <c r="R122" t="inlineStr"/>
      <c r="S122">
        <f>G122*BS!$B$9</f>
        <v/>
      </c>
      <c r="T122">
        <f>H122*BS!$B$9</f>
        <v/>
      </c>
    </row>
    <row r="123">
      <c r="B123" t="inlineStr">
        <is>
          <t>$000 Current Lease liabilities (Note 16) nan nan</t>
        </is>
      </c>
      <c r="G123" t="n">
        <v>4308</v>
      </c>
      <c r="H123" t="n">
        <v>2389</v>
      </c>
      <c r="N123">
        <f>B123</f>
        <v/>
      </c>
      <c r="O123" t="inlineStr"/>
      <c r="P123" t="inlineStr"/>
      <c r="Q123" t="inlineStr"/>
      <c r="R123" t="inlineStr"/>
      <c r="S123">
        <f>G123*BS!$B$9</f>
        <v/>
      </c>
      <c r="T123">
        <f>H123*BS!$B$9</f>
        <v/>
      </c>
    </row>
    <row r="124" customFormat="1" s="194">
      <c r="B124" t="inlineStr">
        <is>
          <t>$000 Current Total nan nan</t>
        </is>
      </c>
      <c r="G124" t="n">
        <v>54519</v>
      </c>
      <c r="H124" t="n">
        <v>136764</v>
      </c>
      <c r="N124">
        <f>B124</f>
        <v/>
      </c>
      <c r="O124" t="inlineStr"/>
      <c r="P124" t="inlineStr"/>
      <c r="Q124" t="inlineStr"/>
      <c r="R124" t="inlineStr"/>
      <c r="S124">
        <f>G124*BS!$B$9</f>
        <v/>
      </c>
      <c r="T124">
        <f>H124*BS!$B$9</f>
        <v/>
      </c>
    </row>
    <row r="125" customFormat="1" s="194">
      <c r="B125" t="inlineStr">
        <is>
          <t>$000 Non-current Bank loan Base rate + 0.465 20 May 2025</t>
        </is>
      </c>
      <c r="G125" t="n">
        <v>120000</v>
      </c>
      <c r="H125" t="n">
        <v>60000</v>
      </c>
      <c r="N125">
        <f>B125</f>
        <v/>
      </c>
      <c r="O125" t="inlineStr"/>
      <c r="P125" t="inlineStr"/>
      <c r="Q125" t="inlineStr"/>
      <c r="R125" t="inlineStr"/>
      <c r="S125">
        <f>G125*BS!$B$9</f>
        <v/>
      </c>
      <c r="T125">
        <f>H125*BS!$B$9</f>
        <v/>
      </c>
    </row>
    <row r="126">
      <c r="B126" t="inlineStr">
        <is>
          <t>$000 Non-current Securitised finance debt BBSY + 0.95 nan</t>
        </is>
      </c>
      <c r="G126" t="n">
        <v>99790</v>
      </c>
      <c r="H126" t="n">
        <v>120139</v>
      </c>
      <c r="N126">
        <f>B126</f>
        <v/>
      </c>
      <c r="O126" t="inlineStr"/>
      <c r="P126" t="inlineStr"/>
      <c r="Q126" t="inlineStr"/>
      <c r="R126" t="inlineStr"/>
      <c r="S126">
        <f>G126*BS!$B$9</f>
        <v/>
      </c>
      <c r="T126">
        <f>H126*BS!$B$9</f>
        <v/>
      </c>
    </row>
    <row r="127">
      <c r="B127" t="inlineStr">
        <is>
          <t>$000 Non-current Lease liabilities (Note 16) nan nan</t>
        </is>
      </c>
      <c r="G127" t="n">
        <v>14473</v>
      </c>
      <c r="H127" t="n">
        <v>12021</v>
      </c>
      <c r="N127">
        <f>B127</f>
        <v/>
      </c>
      <c r="O127" t="inlineStr"/>
      <c r="P127" t="inlineStr"/>
      <c r="Q127" t="inlineStr"/>
      <c r="R127" t="inlineStr"/>
      <c r="S127">
        <f>G127*BS!$B$9</f>
        <v/>
      </c>
      <c r="T127">
        <f>H127*BS!$B$9</f>
        <v/>
      </c>
    </row>
    <row r="128" ht="18.75" customFormat="1" customHeight="1" s="194">
      <c r="B128" t="inlineStr">
        <is>
          <t>$000 Non-current Total nan nan</t>
        </is>
      </c>
      <c r="G128" t="n">
        <v>234263</v>
      </c>
      <c r="H128" t="n">
        <v>192160</v>
      </c>
      <c r="N128">
        <f>B128</f>
        <v/>
      </c>
      <c r="O128" t="inlineStr"/>
      <c r="P128" t="inlineStr"/>
      <c r="Q128" t="inlineStr"/>
      <c r="R128" t="inlineStr"/>
      <c r="S128">
        <f>G128*BS!$B$9</f>
        <v/>
      </c>
      <c r="T128">
        <f>H128*BS!$B$9</f>
        <v/>
      </c>
    </row>
    <row r="129">
      <c r="B129" t="inlineStr">
        <is>
          <t>$000 Non-current Total interest-bearing loans and borrowings nan nan</t>
        </is>
      </c>
      <c r="G129" t="n">
        <v>288782</v>
      </c>
      <c r="H129" t="n">
        <v>328924</v>
      </c>
      <c r="N129">
        <f>B129</f>
        <v/>
      </c>
      <c r="O129" t="inlineStr"/>
      <c r="P129" t="inlineStr"/>
      <c r="Q129" t="inlineStr"/>
      <c r="R129" t="inlineStr"/>
      <c r="S129">
        <f>G129*BS!$B$9</f>
        <v/>
      </c>
      <c r="T129">
        <f>H129*BS!$B$9</f>
        <v/>
      </c>
    </row>
    <row r="130">
      <c r="A130" s="79" t="n"/>
      <c r="B130" s="102" t="n"/>
      <c r="C130" s="103" t="n"/>
      <c r="D130" s="103" t="n"/>
      <c r="E130" s="103" t="n"/>
      <c r="F130" s="103" t="n"/>
      <c r="G130" s="103" t="n"/>
      <c r="H130" s="103" t="n"/>
      <c r="I130" s="986" t="n"/>
      <c r="J130" s="180" t="n"/>
      <c r="N130" s="985" t="inlineStr"/>
      <c r="O130" s="192" t="inlineStr"/>
      <c r="P130" s="192" t="inlineStr"/>
      <c r="Q130" s="192" t="inlineStr"/>
      <c r="R130" s="192" t="inlineStr"/>
      <c r="S130" s="192" t="inlineStr"/>
      <c r="T130" s="192" t="inlineStr"/>
      <c r="U130" s="193" t="n"/>
    </row>
    <row r="131">
      <c r="A131" s="79" t="n"/>
      <c r="B131" s="102" t="n"/>
      <c r="C131" s="220" t="n"/>
      <c r="D131" s="220" t="n"/>
      <c r="E131" s="220" t="n"/>
      <c r="F131" s="220" t="n"/>
      <c r="G131" s="220" t="n"/>
      <c r="H131" s="220" t="n"/>
      <c r="I131" s="986" t="n"/>
      <c r="J131" s="180" t="n"/>
      <c r="N131" s="985" t="inlineStr"/>
      <c r="O131" s="192" t="inlineStr"/>
      <c r="P131" s="192" t="inlineStr"/>
      <c r="Q131" s="192" t="inlineStr"/>
      <c r="R131" s="192" t="inlineStr"/>
      <c r="S131" s="192" t="inlineStr"/>
      <c r="T131" s="192" t="inlineStr"/>
      <c r="U131" s="193" t="n"/>
    </row>
    <row r="132">
      <c r="A132" s="79" t="inlineStr">
        <is>
          <t>K17T</t>
        </is>
      </c>
      <c r="B132" s="96" t="inlineStr">
        <is>
          <t xml:space="preserve"> Total </t>
        </is>
      </c>
      <c r="C132" s="954">
        <f>SUM(INDIRECT(ADDRESS(MATCH("K17",$A:$A,0)+1,COLUMN(C$13),4)&amp;":"&amp;ADDRESS(MATCH("K17T",$A:$A,0)-1,COLUMN(C$13),4)))</f>
        <v/>
      </c>
      <c r="D132" s="954">
        <f>SUM(INDIRECT(ADDRESS(MATCH("K17",$A:$A,0)+1,COLUMN(D$13),4)&amp;":"&amp;ADDRESS(MATCH("K17T",$A:$A,0)-1,COLUMN(D$13),4)))</f>
        <v/>
      </c>
      <c r="E132" s="954">
        <f>SUM(INDIRECT(ADDRESS(MATCH("K17",$A:$A,0)+1,COLUMN(E$13),4)&amp;":"&amp;ADDRESS(MATCH("K17T",$A:$A,0)-1,COLUMN(E$13),4)))</f>
        <v/>
      </c>
      <c r="F132" s="954">
        <f>SUM(INDIRECT(ADDRESS(MATCH("K17",$A:$A,0)+1,COLUMN(F$13),4)&amp;":"&amp;ADDRESS(MATCH("K17T",$A:$A,0)-1,COLUMN(F$13),4)))</f>
        <v/>
      </c>
      <c r="G132" s="954">
        <f>SUM(INDIRECT(ADDRESS(MATCH("K17",$A:$A,0)+1,COLUMN(G$13),4)&amp;":"&amp;ADDRESS(MATCH("K17T",$A:$A,0)-1,COLUMN(G$13),4)))</f>
        <v/>
      </c>
      <c r="H132" s="954">
        <f>SUM(INDIRECT(ADDRESS(MATCH("K17",$A:$A,0)+1,COLUMN(H$13),4)&amp;":"&amp;ADDRESS(MATCH("K17T",$A:$A,0)-1,COLUMN(H$13),4)))</f>
        <v/>
      </c>
      <c r="I132" s="986" t="n"/>
      <c r="J132" s="180" t="n"/>
      <c r="N132" s="985">
        <f>B132</f>
        <v/>
      </c>
      <c r="O132" s="192">
        <f>C132*BS!$B$9</f>
        <v/>
      </c>
      <c r="P132" s="192">
        <f>D132*BS!$B$9</f>
        <v/>
      </c>
      <c r="Q132" s="192">
        <f>E132*BS!$B$9</f>
        <v/>
      </c>
      <c r="R132" s="192">
        <f>F132*BS!$B$9</f>
        <v/>
      </c>
      <c r="S132" s="192">
        <f>G132*BS!$B$9</f>
        <v/>
      </c>
      <c r="T132" s="192">
        <f>H132*BS!$B$9</f>
        <v/>
      </c>
      <c r="U132" s="193" t="n"/>
    </row>
    <row r="133">
      <c r="A133" s="79" t="inlineStr">
        <is>
          <t>K18</t>
        </is>
      </c>
      <c r="B133" s="621" t="inlineStr">
        <is>
          <t xml:space="preserve"> Subordinate Debt</t>
        </is>
      </c>
      <c r="I133" s="975" t="n"/>
      <c r="J133" s="180" t="n"/>
      <c r="N133" s="985">
        <f>B133</f>
        <v/>
      </c>
      <c r="O133" t="inlineStr"/>
      <c r="P133" t="inlineStr"/>
      <c r="Q133" t="inlineStr"/>
      <c r="R133" t="inlineStr"/>
      <c r="S133" t="inlineStr"/>
      <c r="T133" t="inlineStr"/>
      <c r="U133" s="193">
        <f>I110</f>
        <v/>
      </c>
    </row>
    <row r="134">
      <c r="A134" s="79" t="n"/>
      <c r="B134" s="102" t="n"/>
      <c r="C134" s="103" t="n"/>
      <c r="D134" s="103" t="n"/>
      <c r="E134" s="103" t="n"/>
      <c r="F134" s="103" t="n"/>
      <c r="G134" s="103" t="n"/>
      <c r="H134" s="103" t="n"/>
      <c r="I134" s="975" t="n"/>
      <c r="J134" s="180" t="n"/>
      <c r="N134" s="976" t="inlineStr"/>
      <c r="O134" s="192" t="inlineStr"/>
      <c r="P134" s="192" t="inlineStr"/>
      <c r="Q134" s="192" t="inlineStr"/>
      <c r="R134" s="192" t="inlineStr"/>
      <c r="S134" s="192" t="inlineStr"/>
      <c r="T134" s="192" t="inlineStr"/>
      <c r="U134" s="193" t="n"/>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t="n"/>
    </row>
    <row r="136">
      <c r="A136" s="79" t="inlineStr">
        <is>
          <t>K18T</t>
        </is>
      </c>
      <c r="B136" s="96" t="inlineStr">
        <is>
          <t xml:space="preserve"> Total </t>
        </is>
      </c>
      <c r="C136" s="954">
        <f>SUM(INDIRECT(ADDRESS(MATCH("K18",$A:$A,0)+1,COLUMN(C$13),4)&amp;":"&amp;ADDRESS(MATCH("K18T",$A:$A,0)-1,COLUMN(C$13),4)))</f>
        <v/>
      </c>
      <c r="D136" s="954">
        <f>SUM(INDIRECT(ADDRESS(MATCH("K18",$A:$A,0)+1,COLUMN(D$13),4)&amp;":"&amp;ADDRESS(MATCH("K18T",$A:$A,0)-1,COLUMN(D$13),4)))</f>
        <v/>
      </c>
      <c r="E136" s="954">
        <f>SUM(INDIRECT(ADDRESS(MATCH("K18",$A:$A,0)+1,COLUMN(E$13),4)&amp;":"&amp;ADDRESS(MATCH("K18T",$A:$A,0)-1,COLUMN(E$13),4)))</f>
        <v/>
      </c>
      <c r="F136" s="954">
        <f>SUM(INDIRECT(ADDRESS(MATCH("K18",$A:$A,0)+1,COLUMN(F$13),4)&amp;":"&amp;ADDRESS(MATCH("K18T",$A:$A,0)-1,COLUMN(F$13),4)))</f>
        <v/>
      </c>
      <c r="G136" s="954" t="n">
        <v>0</v>
      </c>
      <c r="H136" s="954" t="n">
        <v>0</v>
      </c>
      <c r="I136" s="975" t="n"/>
      <c r="J136" s="180" t="n"/>
      <c r="N136" s="976">
        <f>B136</f>
        <v/>
      </c>
      <c r="O136" s="192">
        <f>C136*BS!$B$9</f>
        <v/>
      </c>
      <c r="P136" s="192">
        <f>D136*BS!$B$9</f>
        <v/>
      </c>
      <c r="Q136" s="192">
        <f>E136*BS!$B$9</f>
        <v/>
      </c>
      <c r="R136" s="192">
        <f>F136*BS!$B$9</f>
        <v/>
      </c>
      <c r="S136" s="192">
        <f>G136*BS!$B$9</f>
        <v/>
      </c>
      <c r="T136" s="192">
        <f>H136*BS!$B$9</f>
        <v/>
      </c>
      <c r="U136" s="193" t="n"/>
    </row>
    <row r="137">
      <c r="A137" s="79" t="inlineStr">
        <is>
          <t>K19</t>
        </is>
      </c>
      <c r="B137" s="102" t="inlineStr">
        <is>
          <t xml:space="preserve"> Loan from related parties </t>
        </is>
      </c>
      <c r="C137" s="220" t="n"/>
      <c r="D137" s="220" t="n"/>
      <c r="E137" s="220" t="n"/>
      <c r="F137" s="220" t="n"/>
      <c r="G137" s="220" t="n"/>
      <c r="H137" s="220" t="n"/>
      <c r="I137" s="975" t="n"/>
      <c r="J137" s="180" t="n"/>
      <c r="N137" s="976">
        <f>B137</f>
        <v/>
      </c>
      <c r="O137" s="192" t="inlineStr"/>
      <c r="P137" s="192" t="inlineStr"/>
      <c r="Q137" s="192" t="inlineStr"/>
      <c r="R137" s="192" t="inlineStr"/>
      <c r="S137" s="192" t="inlineStr"/>
      <c r="T137" s="192" t="inlineStr"/>
      <c r="U137" s="193">
        <f>I114</f>
        <v/>
      </c>
    </row>
    <row r="138">
      <c r="A138" s="79" t="n"/>
      <c r="B138" s="102" t="n"/>
      <c r="C138" s="220" t="n"/>
      <c r="D138" s="220" t="n"/>
      <c r="E138" s="220" t="n"/>
      <c r="F138" s="220" t="n"/>
      <c r="G138" s="220" t="n"/>
      <c r="H138" s="220" t="n"/>
      <c r="I138" s="975" t="n"/>
      <c r="J138" s="180" t="n"/>
      <c r="N138" s="976" t="inlineStr"/>
      <c r="O138" s="192" t="inlineStr"/>
      <c r="P138" s="192" t="inlineStr"/>
      <c r="Q138" s="192" t="inlineStr"/>
      <c r="R138" s="192" t="inlineStr"/>
      <c r="S138" s="192" t="inlineStr"/>
      <c r="T138" s="192" t="inlineStr"/>
      <c r="U138" s="193">
        <f>I115</f>
        <v/>
      </c>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f>I116</f>
        <v/>
      </c>
    </row>
    <row r="140" customFormat="1" s="194">
      <c r="A140" s="79" t="n"/>
      <c r="B140" s="102" t="n"/>
      <c r="C140" s="103" t="n"/>
      <c r="D140" s="103" t="n"/>
      <c r="E140" s="103" t="n"/>
      <c r="F140" s="103" t="n"/>
      <c r="G140" s="103" t="n"/>
      <c r="H140" s="103" t="n"/>
      <c r="I140" s="975" t="n"/>
      <c r="J140" s="180" t="n"/>
      <c r="N140" s="976" t="inlineStr"/>
      <c r="O140" s="192" t="inlineStr"/>
      <c r="P140" s="192" t="inlineStr"/>
      <c r="Q140" s="192" t="inlineStr"/>
      <c r="R140" s="192" t="inlineStr"/>
      <c r="S140" s="192" t="inlineStr"/>
      <c r="T140" s="192" t="inlineStr"/>
      <c r="U140" s="193">
        <f>I117</f>
        <v/>
      </c>
    </row>
    <row r="141">
      <c r="A141" s="79" t="n"/>
      <c r="B141" s="102" t="n"/>
      <c r="C141" s="220" t="n"/>
      <c r="D141" s="220" t="n"/>
      <c r="E141" s="220" t="n"/>
      <c r="F141" s="220" t="n"/>
      <c r="G141" s="220" t="n"/>
      <c r="H141" s="220" t="n"/>
      <c r="I141" s="975" t="n"/>
      <c r="J141" s="180" t="n"/>
      <c r="N141" s="976" t="inlineStr"/>
      <c r="O141" s="192" t="inlineStr"/>
      <c r="P141" s="192" t="inlineStr"/>
      <c r="Q141" s="192" t="inlineStr"/>
      <c r="R141" s="192" t="inlineStr"/>
      <c r="S141" s="192" t="inlineStr"/>
      <c r="T141" s="192" t="inlineStr"/>
      <c r="U141" s="193" t="n"/>
    </row>
    <row r="142" customFormat="1" s="194">
      <c r="A142" s="79" t="n"/>
      <c r="B142" s="102" t="n"/>
      <c r="C142" s="220" t="n"/>
      <c r="D142" s="220" t="n"/>
      <c r="E142" s="220" t="n"/>
      <c r="F142" s="220" t="n"/>
      <c r="G142" s="220" t="n"/>
      <c r="H142" s="220" t="n"/>
      <c r="I142" s="975" t="n"/>
      <c r="J142" s="180" t="n"/>
      <c r="N142" s="976" t="inlineStr"/>
      <c r="O142" s="192" t="inlineStr"/>
      <c r="P142" s="192" t="inlineStr"/>
      <c r="Q142" s="192" t="inlineStr"/>
      <c r="R142" s="192" t="inlineStr"/>
      <c r="S142" s="192" t="inlineStr"/>
      <c r="T142" s="192" t="inlineStr"/>
      <c r="U142" s="193">
        <f>I119</f>
        <v/>
      </c>
    </row>
    <row r="143" ht="14.1" customHeight="1" s="340">
      <c r="A143" s="79" t="n"/>
      <c r="B143" s="102" t="n"/>
      <c r="C143" s="220" t="n"/>
      <c r="D143" s="220" t="n"/>
      <c r="E143" s="220" t="n"/>
      <c r="F143" s="220" t="n"/>
      <c r="G143" s="220" t="n"/>
      <c r="H143" s="220" t="n"/>
      <c r="I143" s="975" t="n"/>
      <c r="J143" s="180" t="n"/>
      <c r="N143" s="976" t="inlineStr"/>
      <c r="O143" s="192" t="inlineStr"/>
      <c r="P143" s="192" t="inlineStr"/>
      <c r="Q143" s="192" t="inlineStr"/>
      <c r="R143" s="192" t="inlineStr"/>
      <c r="S143" s="192" t="inlineStr"/>
      <c r="T143" s="192" t="inlineStr"/>
      <c r="U143" s="193">
        <f>I120</f>
        <v/>
      </c>
    </row>
    <row r="144">
      <c r="B144" s="102" t="inlineStr">
        <is>
          <t xml:space="preserve"> Others </t>
        </is>
      </c>
      <c r="C144" s="220" t="n"/>
      <c r="D144" s="220" t="n"/>
      <c r="E144" s="220" t="n"/>
      <c r="F144" s="220" t="n"/>
      <c r="G144" s="220" t="n"/>
      <c r="H144" s="220" t="n"/>
      <c r="I144" s="980" t="n"/>
      <c r="J144" s="180" t="n"/>
      <c r="N144" s="976">
        <f>B144</f>
        <v/>
      </c>
      <c r="O144" s="192" t="inlineStr"/>
      <c r="P144" s="192" t="inlineStr"/>
      <c r="Q144" s="192" t="inlineStr"/>
      <c r="R144" s="192" t="inlineStr"/>
      <c r="S144" s="192" t="inlineStr"/>
      <c r="T144" s="192" t="inlineStr"/>
      <c r="U144" s="193">
        <f>I121</f>
        <v/>
      </c>
    </row>
    <row r="145">
      <c r="A145" s="194" t="inlineStr">
        <is>
          <t>K20</t>
        </is>
      </c>
      <c r="B145" s="96" t="inlineStr">
        <is>
          <t xml:space="preserve">Total </t>
        </is>
      </c>
      <c r="C145" s="987">
        <f>INDIRECT(ADDRESS(MATCH("K16T",$A:$A,0),COLUMN(C$13),4))+INDIRECT(ADDRESS(MATCH("K17T",$A:$A,0),COLUMN(C$13),4))+INDIRECT(ADDRESS(MATCH("K18T",$A:$A,0),COLUMN(C$13),4))+SUM(INDIRECT(ADDRESS(MATCH("K19",$A:$A,0),COLUMN(C$13),4)&amp;":"&amp;ADDRESS(MATCH("K20",$A:$A,0)-1,COLUMN(C$13),4)))</f>
        <v/>
      </c>
      <c r="D145" s="987">
        <f>INDIRECT(ADDRESS(MATCH("K16T",$A:$A,0),COLUMN(D$13),4))+INDIRECT(ADDRESS(MATCH("K17T",$A:$A,0),COLUMN(D$13),4))+INDIRECT(ADDRESS(MATCH("K18T",$A:$A,0),COLUMN(D$13),4))+SUM(INDIRECT(ADDRESS(MATCH("K19",$A:$A,0),COLUMN(D$13),4)&amp;":"&amp;ADDRESS(MATCH("K20",$A:$A,0)-1,COLUMN(D$13),4)))</f>
        <v/>
      </c>
      <c r="E145" s="987">
        <f>INDIRECT(ADDRESS(MATCH("K16T",$A:$A,0),COLUMN(E$13),4))+INDIRECT(ADDRESS(MATCH("K17T",$A:$A,0),COLUMN(E$13),4))+INDIRECT(ADDRESS(MATCH("K18T",$A:$A,0),COLUMN(E$13),4))+SUM(INDIRECT(ADDRESS(MATCH("K19",$A:$A,0),COLUMN(E$13),4)&amp;":"&amp;ADDRESS(MATCH("K20",$A:$A,0)-1,COLUMN(E$13),4)))</f>
        <v/>
      </c>
      <c r="F145" s="987">
        <f>INDIRECT(ADDRESS(MATCH("K16T",$A:$A,0),COLUMN(F$13),4))+INDIRECT(ADDRESS(MATCH("K17T",$A:$A,0),COLUMN(F$13),4))+INDIRECT(ADDRESS(MATCH("K18T",$A:$A,0),COLUMN(F$13),4))+SUM(INDIRECT(ADDRESS(MATCH("K19",$A:$A,0),COLUMN(F$13),4)&amp;":"&amp;ADDRESS(MATCH("K20",$A:$A,0)-1,COLUMN(F$13),4)))</f>
        <v/>
      </c>
      <c r="G145" s="987">
        <f>INDIRECT(ADDRESS(MATCH("K16T",$A:$A,0),COLUMN(G$13),4))+INDIRECT(ADDRESS(MATCH("K17T",$A:$A,0),COLUMN(G$13),4))+INDIRECT(ADDRESS(MATCH("K18T",$A:$A,0),COLUMN(G$13),4))+SUM(INDIRECT(ADDRESS(MATCH("K19",$A:$A,0),COLUMN(G$13),4)&amp;":"&amp;ADDRESS(MATCH("K20",$A:$A,0)-1,COLUMN(G$13),4)))</f>
        <v/>
      </c>
      <c r="H145" s="987">
        <f>INDIRECT(ADDRESS(MATCH("K16T",$A:$A,0),COLUMN(H$13),4))+INDIRECT(ADDRESS(MATCH("K17T",$A:$A,0),COLUMN(H$13),4))+INDIRECT(ADDRESS(MATCH("K18T",$A:$A,0),COLUMN(H$13),4))+SUM(INDIRECT(ADDRESS(MATCH("K19",$A:$A,0),COLUMN(H$13),4)&amp;":"&amp;ADDRESS(MATCH("K20",$A:$A,0)-1,COLUMN(H$13),4)))</f>
        <v/>
      </c>
      <c r="I145" s="988" t="n"/>
      <c r="J145" s="196" t="n"/>
      <c r="K145" s="197" t="n"/>
      <c r="L145" s="197" t="n"/>
      <c r="M145" s="197" t="n"/>
      <c r="N145" s="966">
        <f>B145</f>
        <v/>
      </c>
      <c r="O145" s="198">
        <f>C145*BS!$B$9</f>
        <v/>
      </c>
      <c r="P145" s="198">
        <f>D145*BS!$B$9</f>
        <v/>
      </c>
      <c r="Q145" s="198">
        <f>E145*BS!$B$9</f>
        <v/>
      </c>
      <c r="R145" s="198">
        <f>F145*BS!$B$9</f>
        <v/>
      </c>
      <c r="S145" s="198">
        <f>G145*BS!$B$9</f>
        <v/>
      </c>
      <c r="T145" s="198">
        <f>H145*BS!$B$9</f>
        <v/>
      </c>
      <c r="U145" s="193">
        <f>I122</f>
        <v/>
      </c>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89" t="n"/>
      <c r="D146" s="989" t="n"/>
      <c r="E146" s="989" t="n"/>
      <c r="F146" s="989" t="n"/>
      <c r="G146" s="989" t="n"/>
      <c r="H146" s="989" t="n"/>
      <c r="I146" s="980" t="n"/>
      <c r="J146" s="180" t="n"/>
      <c r="N146" s="976" t="inlineStr"/>
      <c r="O146" s="192" t="inlineStr"/>
      <c r="P146" s="192" t="inlineStr"/>
      <c r="Q146" s="192" t="inlineStr"/>
      <c r="R146" s="192" t="inlineStr"/>
      <c r="S146" s="192" t="inlineStr"/>
      <c r="T146" s="192" t="inlineStr"/>
      <c r="U146" s="193" t="n"/>
    </row>
    <row r="147">
      <c r="A147" s="194" t="inlineStr">
        <is>
          <t>K21</t>
        </is>
      </c>
      <c r="B147" s="96" t="inlineStr">
        <is>
          <t xml:space="preserve">Deferred Taxes </t>
        </is>
      </c>
      <c r="C147" s="990" t="n"/>
      <c r="D147" s="990" t="n"/>
      <c r="E147" s="990" t="n"/>
      <c r="F147" s="990" t="n"/>
      <c r="G147" s="990" t="n"/>
      <c r="H147" s="990" t="n"/>
      <c r="I147" s="988" t="n"/>
      <c r="J147" s="196" t="n"/>
      <c r="K147" s="197" t="n"/>
      <c r="L147" s="197" t="n"/>
      <c r="M147" s="197" t="n"/>
      <c r="N147" s="966">
        <f>B147</f>
        <v/>
      </c>
      <c r="O147" s="198" t="inlineStr"/>
      <c r="P147" s="198" t="inlineStr"/>
      <c r="Q147" s="198" t="inlineStr"/>
      <c r="R147" s="198" t="inlineStr"/>
      <c r="S147" s="198" t="inlineStr"/>
      <c r="T147" s="198" t="inlineStr"/>
      <c r="U147" s="193">
        <f>I124</f>
        <v/>
      </c>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103" t="n"/>
      <c r="D148" s="103" t="n"/>
      <c r="E148" s="103" t="n"/>
      <c r="F148" s="103" t="n"/>
      <c r="G148" s="103" t="n"/>
      <c r="H148" s="103" t="n"/>
      <c r="I148" s="988" t="n"/>
      <c r="J148" s="196" t="n"/>
      <c r="K148" s="197" t="n"/>
      <c r="L148" s="197" t="n"/>
      <c r="M148" s="197" t="n"/>
      <c r="N148" s="966" t="inlineStr"/>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52" t="n"/>
      <c r="D149" s="952" t="n"/>
      <c r="E149" s="952" t="n"/>
      <c r="F149" s="952" t="n"/>
      <c r="G149" s="952" t="n"/>
      <c r="H149" s="952" t="n"/>
      <c r="I149" s="980" t="n"/>
      <c r="J149" s="180" t="n"/>
      <c r="N149" s="976" t="inlineStr"/>
      <c r="O149" s="192" t="inlineStr"/>
      <c r="P149" s="192" t="inlineStr"/>
      <c r="Q149" s="192" t="inlineStr"/>
      <c r="R149" s="192" t="inlineStr"/>
      <c r="S149" s="192" t="inlineStr"/>
      <c r="T149" s="192" t="inlineStr"/>
      <c r="U149" s="193" t="n"/>
    </row>
    <row r="150">
      <c r="A150" s="171" t="inlineStr">
        <is>
          <t>K22</t>
        </is>
      </c>
      <c r="B150" s="96" t="inlineStr">
        <is>
          <t xml:space="preserve">Total </t>
        </is>
      </c>
      <c r="C150" s="954">
        <f>SUM(INDIRECT(ADDRESS(MATCH("K21",$A:$A,0)+1,COLUMN(C$13),4)&amp;":"&amp;ADDRESS(MATCH("K22",$A:$A,0)-1,COLUMN(C$13),4)))</f>
        <v/>
      </c>
      <c r="D150" s="954">
        <f>SUM(INDIRECT(ADDRESS(MATCH("K21",$A:$A,0)+1,COLUMN(D$13),4)&amp;":"&amp;ADDRESS(MATCH("K22",$A:$A,0)-1,COLUMN(D$13),4)))</f>
        <v/>
      </c>
      <c r="E150" s="954">
        <f>SUM(INDIRECT(ADDRESS(MATCH("K21",$A:$A,0)+1,COLUMN(E$13),4)&amp;":"&amp;ADDRESS(MATCH("K22",$A:$A,0)-1,COLUMN(E$13),4)))</f>
        <v/>
      </c>
      <c r="F150" s="954">
        <f>SUM(INDIRECT(ADDRESS(MATCH("K21",$A:$A,0)+1,COLUMN(F$13),4)&amp;":"&amp;ADDRESS(MATCH("K22",$A:$A,0)-1,COLUMN(F$13),4)))</f>
        <v/>
      </c>
      <c r="G150" s="954" t="n">
        <v>234263</v>
      </c>
      <c r="H150" s="954" t="n">
        <v>192160</v>
      </c>
      <c r="I150" s="980" t="n"/>
      <c r="J150" s="180" t="n"/>
      <c r="N150" s="976">
        <f>B150</f>
        <v/>
      </c>
      <c r="O150" s="192">
        <f>C150*BS!$B$9</f>
        <v/>
      </c>
      <c r="P150" s="192">
        <f>D150*BS!$B$9</f>
        <v/>
      </c>
      <c r="Q150" s="192">
        <f>E150*BS!$B$9</f>
        <v/>
      </c>
      <c r="R150" s="192">
        <f>F150*BS!$B$9</f>
        <v/>
      </c>
      <c r="S150" s="192">
        <f>G150*BS!$B$9</f>
        <v/>
      </c>
      <c r="T150" s="192">
        <f>H150*BS!$B$9</f>
        <v/>
      </c>
      <c r="U150" s="193" t="n"/>
    </row>
    <row r="151">
      <c r="A151" s="194" t="inlineStr">
        <is>
          <t>K23</t>
        </is>
      </c>
      <c r="B151" s="96" t="inlineStr">
        <is>
          <t xml:space="preserve">Other Long Term liabilities </t>
        </is>
      </c>
      <c r="C151" s="990" t="n"/>
      <c r="D151" s="990" t="n"/>
      <c r="E151" s="990" t="n"/>
      <c r="F151" s="990" t="n"/>
      <c r="G151" s="990" t="n"/>
      <c r="H151" s="990" t="n"/>
      <c r="I151" s="988" t="n"/>
      <c r="J151" s="196" t="n"/>
      <c r="K151" s="197" t="n"/>
      <c r="L151" s="197" t="n"/>
      <c r="M151" s="197" t="n"/>
      <c r="N151" s="966">
        <f>B151</f>
        <v/>
      </c>
      <c r="O151" s="198" t="inlineStr"/>
      <c r="P151" s="198" t="inlineStr"/>
      <c r="Q151" s="198" t="inlineStr"/>
      <c r="R151" s="198" t="inlineStr"/>
      <c r="S151" s="198" t="inlineStr"/>
      <c r="T151" s="198" t="inlineStr"/>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A152" s="79" t="n"/>
      <c r="B152" s="102" t="inlineStr">
        <is>
          <t>$000 Non-current Employee benefits</t>
        </is>
      </c>
      <c r="C152" s="991" t="n"/>
      <c r="D152" s="991" t="n"/>
      <c r="E152" s="991" t="n"/>
      <c r="F152" s="991" t="n"/>
      <c r="G152" s="991" t="n">
        <v>3324</v>
      </c>
      <c r="H152" s="991" t="n">
        <v>3832</v>
      </c>
      <c r="I152" s="984" t="n"/>
      <c r="J152" s="180" t="n"/>
      <c r="N152" s="976">
        <f>B152</f>
        <v/>
      </c>
      <c r="O152" s="192" t="inlineStr"/>
      <c r="P152" s="192" t="inlineStr"/>
      <c r="Q152" s="192" t="inlineStr"/>
      <c r="R152" s="192" t="inlineStr"/>
      <c r="S152" s="192">
        <f>G152*BS!$B$9</f>
        <v/>
      </c>
      <c r="T152" s="192">
        <f>H152*BS!$B$9</f>
        <v/>
      </c>
      <c r="U152" s="193">
        <f>I129</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I130</f>
        <v/>
      </c>
    </row>
    <row r="154">
      <c r="A154" s="79" t="n"/>
      <c r="B154" s="102" t="n"/>
      <c r="C154" s="103" t="n"/>
      <c r="D154" s="103" t="n"/>
      <c r="E154" s="103" t="n"/>
      <c r="F154" s="103" t="n"/>
      <c r="G154" s="103" t="n"/>
      <c r="H154" s="103" t="n"/>
      <c r="I154" s="992" t="n"/>
      <c r="J154" s="180" t="n"/>
      <c r="N154" s="976" t="inlineStr"/>
      <c r="O154" s="192" t="inlineStr"/>
      <c r="P154" s="192" t="inlineStr"/>
      <c r="Q154" s="192" t="inlineStr"/>
      <c r="R154" s="192" t="inlineStr"/>
      <c r="S154" s="192" t="inlineStr"/>
      <c r="T154" s="192" t="inlineStr"/>
      <c r="U154" s="193">
        <f>I131</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I132</f>
        <v/>
      </c>
    </row>
    <row r="156" ht="18.75" customFormat="1" customHeight="1" s="194">
      <c r="A156" s="79" t="n"/>
      <c r="B156" s="102" t="n"/>
      <c r="C156" s="991" t="n"/>
      <c r="D156" s="991" t="n"/>
      <c r="E156" s="991" t="n"/>
      <c r="F156" s="991" t="n"/>
      <c r="G156" s="991" t="n"/>
      <c r="H156" s="991" t="n"/>
      <c r="I156" s="992" t="n"/>
      <c r="J156" s="180" t="n"/>
      <c r="N156" s="976" t="inlineStr"/>
      <c r="O156" s="192" t="inlineStr"/>
      <c r="P156" s="192" t="inlineStr"/>
      <c r="Q156" s="192" t="inlineStr"/>
      <c r="R156" s="192" t="inlineStr"/>
      <c r="S156" s="192" t="inlineStr"/>
      <c r="T156" s="192" t="inlineStr"/>
      <c r="U156" s="193">
        <f>I133</f>
        <v/>
      </c>
    </row>
    <row r="157" ht="18.75" customFormat="1" customHeight="1" s="194">
      <c r="A157" s="79" t="n"/>
      <c r="B157" s="102" t="n"/>
      <c r="C157" s="991" t="n"/>
      <c r="D157" s="991" t="n"/>
      <c r="E157" s="991" t="n"/>
      <c r="F157" s="991" t="n"/>
      <c r="G157" s="991" t="n"/>
      <c r="H157" s="991" t="n"/>
      <c r="I157" s="992" t="n"/>
      <c r="J157" s="180" t="n"/>
      <c r="N157" s="976" t="inlineStr"/>
      <c r="O157" s="192" t="inlineStr"/>
      <c r="P157" s="192" t="inlineStr"/>
      <c r="Q157" s="192" t="inlineStr"/>
      <c r="R157" s="192" t="inlineStr"/>
      <c r="S157" s="192" t="inlineStr"/>
      <c r="T157" s="192" t="inlineStr"/>
      <c r="U157" s="193">
        <f>I134</f>
        <v/>
      </c>
    </row>
    <row r="158" ht="18.75" customFormat="1" customHeight="1" s="194">
      <c r="A158" s="79" t="n"/>
      <c r="B158" s="102" t="n"/>
      <c r="C158" s="991" t="n"/>
      <c r="D158" s="991" t="n"/>
      <c r="E158" s="991" t="n"/>
      <c r="F158" s="991" t="n"/>
      <c r="G158" s="991" t="n"/>
      <c r="H158" s="991" t="n"/>
      <c r="I158" s="992" t="n"/>
      <c r="J158" s="180" t="n"/>
      <c r="N158" s="976" t="inlineStr"/>
      <c r="O158" s="192" t="inlineStr"/>
      <c r="P158" s="192" t="inlineStr"/>
      <c r="Q158" s="192" t="inlineStr"/>
      <c r="R158" s="192" t="inlineStr"/>
      <c r="S158" s="192" t="inlineStr"/>
      <c r="T158" s="192" t="inlineStr"/>
      <c r="U158" s="193">
        <f>I135</f>
        <v/>
      </c>
    </row>
    <row r="159" ht="18.75" customFormat="1" customHeight="1" s="194">
      <c r="A159" s="79" t="n"/>
      <c r="B159" s="102" t="n"/>
      <c r="C159" s="991" t="n"/>
      <c r="D159" s="991" t="n"/>
      <c r="E159" s="991" t="n"/>
      <c r="F159" s="991" t="n"/>
      <c r="G159" s="991" t="n"/>
      <c r="H159" s="991" t="n"/>
      <c r="I159" s="992" t="n"/>
      <c r="J159" s="180" t="n"/>
      <c r="N159" s="976" t="inlineStr"/>
      <c r="O159" s="192" t="inlineStr"/>
      <c r="P159" s="192" t="inlineStr"/>
      <c r="Q159" s="192" t="inlineStr"/>
      <c r="R159" s="192" t="inlineStr"/>
      <c r="S159" s="192" t="inlineStr"/>
      <c r="T159" s="192" t="inlineStr"/>
      <c r="U159" s="193">
        <f>I136</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I137</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I138</f>
        <v/>
      </c>
    </row>
    <row r="162" ht="18.75" customFormat="1" customHeight="1" s="194">
      <c r="A162" s="79" t="n"/>
      <c r="B162" s="102" t="n"/>
      <c r="C162" s="991" t="n"/>
      <c r="D162" s="991" t="n"/>
      <c r="E162" s="991" t="n"/>
      <c r="F162" s="991" t="n"/>
      <c r="G162" s="991" t="n"/>
      <c r="H162" s="991" t="n"/>
      <c r="I162" s="992" t="n"/>
      <c r="J162" s="180" t="n"/>
      <c r="N162" s="976" t="inlineStr"/>
      <c r="O162" s="192" t="inlineStr"/>
      <c r="P162" s="192" t="inlineStr"/>
      <c r="Q162" s="192" t="inlineStr"/>
      <c r="R162" s="192" t="inlineStr"/>
      <c r="S162" s="192" t="inlineStr"/>
      <c r="T162" s="192" t="inlineStr"/>
      <c r="U162" s="193">
        <f>I139</f>
        <v/>
      </c>
    </row>
    <row r="163" ht="18.75" customFormat="1" customHeight="1" s="194">
      <c r="A163" s="194" t="inlineStr">
        <is>
          <t>K24</t>
        </is>
      </c>
      <c r="B163" s="96" t="inlineStr">
        <is>
          <t xml:space="preserve">Total </t>
        </is>
      </c>
      <c r="C163" s="954">
        <f>SUM(INDIRECT(ADDRESS(MATCH("K23",$A:$A,0)+1,COLUMN(C$13),4)&amp;":"&amp;ADDRESS(MATCH("K24",$A:$A,0)-1,COLUMN(C$13),4)))</f>
        <v/>
      </c>
      <c r="D163" s="954">
        <f>SUM(INDIRECT(ADDRESS(MATCH("K23",$A:$A,0)+1,COLUMN(D$13),4)&amp;":"&amp;ADDRESS(MATCH("K24",$A:$A,0)-1,COLUMN(D$13),4)))</f>
        <v/>
      </c>
      <c r="E163" s="954">
        <f>SUM(INDIRECT(ADDRESS(MATCH("K23",$A:$A,0)+1,COLUMN(E$13),4)&amp;":"&amp;ADDRESS(MATCH("K24",$A:$A,0)-1,COLUMN(E$13),4)))</f>
        <v/>
      </c>
      <c r="F163" s="954">
        <f>SUM(INDIRECT(ADDRESS(MATCH("K23",$A:$A,0)+1,COLUMN(F$13),4)&amp;":"&amp;ADDRESS(MATCH("K24",$A:$A,0)-1,COLUMN(F$13),4)))</f>
        <v/>
      </c>
      <c r="G163" s="954">
        <f>SUM(INDIRECT(ADDRESS(MATCH("K23",$A:$A,0)+1,COLUMN(G$13),4)&amp;":"&amp;ADDRESS(MATCH("K24",$A:$A,0)-1,COLUMN(G$13),4)))</f>
        <v/>
      </c>
      <c r="H163" s="954">
        <f>SUM(INDIRECT(ADDRESS(MATCH("K23",$A:$A,0)+1,COLUMN(H$13),4)&amp;":"&amp;ADDRESS(MATCH("K24",$A:$A,0)-1,COLUMN(H$13),4)))</f>
        <v/>
      </c>
      <c r="I163" s="977"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39" t="n"/>
      <c r="D164" s="939" t="n"/>
      <c r="E164" s="939" t="n"/>
      <c r="F164" s="939" t="n"/>
      <c r="G164" s="939" t="n"/>
      <c r="H164" s="939" t="n"/>
      <c r="I164" s="975" t="n"/>
      <c r="J164" s="180" t="n"/>
      <c r="N164" s="976" t="inlineStr"/>
      <c r="O164" s="192" t="inlineStr"/>
      <c r="P164" s="192" t="inlineStr"/>
      <c r="Q164" s="192" t="inlineStr"/>
      <c r="R164" s="192" t="inlineStr"/>
      <c r="S164" s="192" t="inlineStr"/>
      <c r="T164" s="192" t="inlineStr"/>
      <c r="U164" s="193" t="n"/>
    </row>
    <row r="165">
      <c r="A165" s="194" t="inlineStr">
        <is>
          <t>K25</t>
        </is>
      </c>
      <c r="B165" s="96" t="inlineStr">
        <is>
          <t xml:space="preserve">Minority Interest </t>
        </is>
      </c>
      <c r="C165" s="954" t="n"/>
      <c r="D165" s="954" t="n"/>
      <c r="E165" s="954" t="n"/>
      <c r="F165" s="954" t="n"/>
      <c r="G165" s="954" t="n"/>
      <c r="H165" s="954" t="n"/>
      <c r="I165" s="977" t="n"/>
      <c r="J165" s="196" t="n"/>
      <c r="K165" s="197" t="n"/>
      <c r="L165" s="197" t="n"/>
      <c r="M165" s="197" t="n"/>
      <c r="N165" s="966">
        <f>B165</f>
        <v/>
      </c>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79" t="n"/>
      <c r="B166" s="102" t="n"/>
      <c r="C166" s="952" t="n"/>
      <c r="D166" s="952" t="n"/>
      <c r="E166" s="952" t="n"/>
      <c r="F166" s="952" t="n"/>
      <c r="G166" s="952" t="n"/>
      <c r="H166" s="952" t="n"/>
      <c r="I166" s="979" t="n"/>
      <c r="J166" s="180" t="n"/>
      <c r="N166" s="976" t="inlineStr"/>
      <c r="O166" s="192" t="inlineStr"/>
      <c r="P166" s="192" t="inlineStr"/>
      <c r="Q166" s="192" t="inlineStr"/>
      <c r="R166" s="192" t="inlineStr"/>
      <c r="S166" s="192" t="inlineStr"/>
      <c r="T166" s="192" t="inlineStr"/>
      <c r="U166" s="193">
        <f>I143</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I144</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I145</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I146</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I147</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I148</f>
        <v/>
      </c>
    </row>
    <row r="172">
      <c r="A172" s="79" t="n"/>
      <c r="B172" s="102" t="n"/>
      <c r="C172" s="103" t="n"/>
      <c r="D172" s="103" t="n"/>
      <c r="E172" s="103" t="n"/>
      <c r="F172" s="103" t="n"/>
      <c r="G172" s="103" t="n"/>
      <c r="H172" s="103" t="n"/>
      <c r="I172" s="979" t="n"/>
      <c r="J172" s="180" t="n"/>
      <c r="N172" s="976" t="inlineStr"/>
      <c r="O172" s="192" t="inlineStr"/>
      <c r="P172" s="192" t="inlineStr"/>
      <c r="Q172" s="192" t="inlineStr"/>
      <c r="R172" s="192" t="inlineStr"/>
      <c r="S172" s="192" t="inlineStr"/>
      <c r="T172" s="192" t="inlineStr"/>
      <c r="U172" s="193">
        <f>I149</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I150</f>
        <v/>
      </c>
    </row>
    <row r="174">
      <c r="A174" s="79" t="n"/>
      <c r="B174" s="102" t="n"/>
      <c r="C174" s="993" t="n"/>
      <c r="D174" s="993" t="n"/>
      <c r="E174" s="993" t="n"/>
      <c r="F174" s="952" t="n"/>
      <c r="G174" s="952" t="n"/>
      <c r="H174" s="952" t="n"/>
      <c r="I174" s="979" t="n"/>
      <c r="J174" s="180" t="n"/>
      <c r="N174" s="976" t="inlineStr"/>
      <c r="O174" s="192" t="inlineStr"/>
      <c r="P174" s="192" t="inlineStr"/>
      <c r="Q174" s="192" t="inlineStr"/>
      <c r="R174" s="192" t="inlineStr"/>
      <c r="S174" s="192" t="inlineStr"/>
      <c r="T174" s="192" t="inlineStr"/>
      <c r="U174" s="193">
        <f>I151</f>
        <v/>
      </c>
    </row>
    <row r="175">
      <c r="A175" s="79" t="n"/>
      <c r="B175" s="102" t="n"/>
      <c r="C175" s="989" t="n"/>
      <c r="D175" s="971" t="n"/>
      <c r="E175" s="939" t="n"/>
      <c r="F175" s="939" t="n"/>
      <c r="G175" s="939" t="n"/>
      <c r="H175" s="939" t="n"/>
      <c r="I175" s="975" t="n"/>
      <c r="J175" s="180" t="n"/>
      <c r="N175" s="976" t="inlineStr"/>
      <c r="O175" s="192" t="inlineStr"/>
      <c r="P175" s="192" t="inlineStr"/>
      <c r="Q175" s="192" t="inlineStr"/>
      <c r="R175" s="192" t="inlineStr"/>
      <c r="S175" s="192" t="inlineStr"/>
      <c r="T175" s="192" t="inlineStr"/>
      <c r="U175" s="193">
        <f>I152</f>
        <v/>
      </c>
    </row>
    <row r="176">
      <c r="A176" s="194" t="inlineStr">
        <is>
          <t>K26</t>
        </is>
      </c>
      <c r="B176" s="96" t="inlineStr">
        <is>
          <t xml:space="preserve">Total </t>
        </is>
      </c>
      <c r="C176" s="954">
        <f>SUM(INDIRECT(ADDRESS(MATCH("K25",$A:$A,0)+1,COLUMN(C$13),4)&amp;":"&amp;ADDRESS(MATCH("K26",$A:$A,0)-1,COLUMN(C$13),4)))</f>
        <v/>
      </c>
      <c r="D176" s="954">
        <f>SUM(INDIRECT(ADDRESS(MATCH("K25",$A:$A,0)+1,COLUMN(D$13),4)&amp;":"&amp;ADDRESS(MATCH("K26",$A:$A,0)-1,COLUMN(D$13),4)))</f>
        <v/>
      </c>
      <c r="E176" s="954">
        <f>SUM(INDIRECT(ADDRESS(MATCH("K25",$A:$A,0)+1,COLUMN(E$13),4)&amp;":"&amp;ADDRESS(MATCH("K26",$A:$A,0)-1,COLUMN(E$13),4)))</f>
        <v/>
      </c>
      <c r="F176" s="954">
        <f>SUM(INDIRECT(ADDRESS(MATCH("K25",$A:$A,0)+1,COLUMN(F$13),4)&amp;":"&amp;ADDRESS(MATCH("K26",$A:$A,0)-1,COLUMN(F$13),4)))</f>
        <v/>
      </c>
      <c r="G176" s="954" t="n">
        <v>0</v>
      </c>
      <c r="H176" s="954" t="n">
        <v>0</v>
      </c>
      <c r="I176" s="988" t="n"/>
      <c r="J176" s="196" t="n"/>
      <c r="K176" s="197" t="n"/>
      <c r="L176" s="197" t="n"/>
      <c r="M176" s="197" t="n"/>
      <c r="N176" s="966">
        <f>B176</f>
        <v/>
      </c>
      <c r="O176" s="198">
        <f>C176*BS!$B$9</f>
        <v/>
      </c>
      <c r="P176" s="198">
        <f>D176*BS!$B$9</f>
        <v/>
      </c>
      <c r="Q176" s="198">
        <f>E176*BS!$B$9</f>
        <v/>
      </c>
      <c r="R176" s="198">
        <f>F176*BS!$B$9</f>
        <v/>
      </c>
      <c r="S176" s="198">
        <f>G176*BS!$B$9</f>
        <v/>
      </c>
      <c r="T176" s="198">
        <f>H176*BS!$B$9</f>
        <v/>
      </c>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102" t="n"/>
      <c r="C177" s="994" t="n"/>
      <c r="D177" s="994" t="n"/>
      <c r="E177" s="994" t="n"/>
      <c r="F177" s="994" t="n"/>
      <c r="G177" s="994" t="n"/>
      <c r="H177" s="994" t="n"/>
      <c r="I177" s="992" t="n"/>
      <c r="J177" s="180" t="n"/>
      <c r="N177" s="976" t="inlineStr"/>
      <c r="O177" s="192" t="inlineStr"/>
      <c r="P177" s="192" t="inlineStr"/>
      <c r="Q177" s="192" t="inlineStr"/>
      <c r="R177" s="192" t="inlineStr"/>
      <c r="S177" s="192" t="inlineStr"/>
      <c r="T177" s="192" t="inlineStr"/>
      <c r="U177" s="193">
        <f>I154</f>
        <v/>
      </c>
    </row>
    <row r="178" customFormat="1" s="194">
      <c r="A178" s="194" t="inlineStr">
        <is>
          <t>K27</t>
        </is>
      </c>
      <c r="B178" s="96" t="inlineStr">
        <is>
          <t xml:space="preserve">Common Stock </t>
        </is>
      </c>
      <c r="C178" s="942" t="n"/>
      <c r="D178" s="942" t="n"/>
      <c r="E178" s="942" t="n"/>
      <c r="F178" s="942" t="n"/>
      <c r="G178" s="942" t="n"/>
      <c r="H178" s="942" t="n"/>
      <c r="I178" s="992" t="n"/>
      <c r="J178" s="196" t="n"/>
      <c r="K178" s="197" t="n"/>
      <c r="L178" s="197" t="n"/>
      <c r="M178" s="197" t="n"/>
      <c r="N178" s="966">
        <f>B178</f>
        <v/>
      </c>
      <c r="O178" s="198" t="inlineStr"/>
      <c r="P178" s="198" t="inlineStr"/>
      <c r="Q178" s="198" t="inlineStr"/>
      <c r="R178" s="198" t="inlineStr"/>
      <c r="S178" s="198" t="inlineStr"/>
      <c r="T178" s="198" t="inlineStr"/>
      <c r="U178" s="193">
        <f>I155</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inlineStr">
        <is>
          <t>$000 Ordinary shares 12,540,000 ordinary shares fully issued and paid (2021:12,540,000)</t>
        </is>
      </c>
      <c r="C179" s="103" t="n"/>
      <c r="D179" s="103" t="n"/>
      <c r="E179" s="103" t="n"/>
      <c r="F179" s="103" t="n"/>
      <c r="G179" s="103" t="n">
        <v>12540</v>
      </c>
      <c r="H179" s="103" t="n">
        <v>12540</v>
      </c>
      <c r="I179" s="979" t="n"/>
      <c r="J179" s="196" t="n"/>
      <c r="K179" s="197" t="n"/>
      <c r="L179" s="197" t="n"/>
      <c r="M179" s="197" t="n"/>
      <c r="N179" s="966">
        <f>B179</f>
        <v/>
      </c>
      <c r="O179" s="198" t="inlineStr"/>
      <c r="P179" s="198" t="inlineStr"/>
      <c r="Q179" s="198" t="inlineStr"/>
      <c r="R179" s="198" t="inlineStr"/>
      <c r="S179" s="198">
        <f>G179*BS!$B$9</f>
        <v/>
      </c>
      <c r="T179" s="198">
        <f>H179*BS!$B$9</f>
        <v/>
      </c>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n"/>
      <c r="C180" s="229" t="n"/>
      <c r="D180" s="229" t="n"/>
      <c r="E180" s="229" t="n"/>
      <c r="F180" s="229" t="n"/>
      <c r="G180" s="229" t="n"/>
      <c r="H180" s="952" t="n"/>
      <c r="I180" s="979" t="n"/>
      <c r="J180" s="196" t="n"/>
      <c r="K180" s="197" t="n"/>
      <c r="L180" s="197" t="n"/>
      <c r="M180" s="197" t="n"/>
      <c r="N180" s="966" t="inlineStr"/>
      <c r="O180" s="198" t="inlineStr"/>
      <c r="P180" s="198" t="inlineStr"/>
      <c r="Q180" s="198" t="inlineStr"/>
      <c r="R180" s="198" t="inlineStr"/>
      <c r="S180" s="198" t="inlineStr"/>
      <c r="T180" s="198" t="inlineStr"/>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B181" s="229" t="n"/>
      <c r="C181" s="229" t="n"/>
      <c r="D181" s="229" t="n"/>
      <c r="E181" s="229" t="n"/>
      <c r="F181" s="229" t="n"/>
      <c r="G181" s="229" t="n"/>
      <c r="H181" s="952" t="n"/>
      <c r="I181" s="979"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inlineStr">
        <is>
          <t>K28</t>
        </is>
      </c>
      <c r="B182" s="96" t="inlineStr">
        <is>
          <t xml:space="preserve">Total </t>
        </is>
      </c>
      <c r="C182" s="954">
        <f>SUM(INDIRECT(ADDRESS(MATCH("K27",$A:$A,0)+1,COLUMN(C$13),4)&amp;":"&amp;ADDRESS(MATCH("K28",$A:$A,0)-1,COLUMN(C$13),4)))</f>
        <v/>
      </c>
      <c r="D182" s="954">
        <f>SUM(INDIRECT(ADDRESS(MATCH("K27",$A:$A,0)+1,COLUMN(D$13),4)&amp;":"&amp;ADDRESS(MATCH("K28",$A:$A,0)-1,COLUMN(D$13),4)))</f>
        <v/>
      </c>
      <c r="E182" s="954">
        <f>SUM(INDIRECT(ADDRESS(MATCH("K27",$A:$A,0)+1,COLUMN(E$13),4)&amp;":"&amp;ADDRESS(MATCH("K28",$A:$A,0)-1,COLUMN(E$13),4)))</f>
        <v/>
      </c>
      <c r="F182" s="954">
        <f>SUM(INDIRECT(ADDRESS(MATCH("K27",$A:$A,0)+1,COLUMN(F$13),4)&amp;":"&amp;ADDRESS(MATCH("K28",$A:$A,0)-1,COLUMN(F$13),4)))</f>
        <v/>
      </c>
      <c r="G182" s="954">
        <f>SUM(INDIRECT(ADDRESS(MATCH("K27",$A:$A,0)+1,COLUMN(G$13),4)&amp;":"&amp;ADDRESS(MATCH("K28",$A:$A,0)-1,COLUMN(G$13),4)))</f>
        <v/>
      </c>
      <c r="H182" s="954">
        <f>SUM(INDIRECT(ADDRESS(MATCH("K27",$A:$A,0)+1,COLUMN(H$13),4)&amp;":"&amp;ADDRESS(MATCH("K28",$A:$A,0)-1,COLUMN(H$13),4)))</f>
        <v/>
      </c>
      <c r="I182" s="995" t="n"/>
      <c r="J182" s="196" t="n"/>
      <c r="K182" s="197" t="n"/>
      <c r="L182" s="197" t="n"/>
      <c r="M182" s="197" t="n"/>
      <c r="N182" s="966">
        <f>B182</f>
        <v/>
      </c>
      <c r="O182" s="198">
        <f>C182*BS!$B$9</f>
        <v/>
      </c>
      <c r="P182" s="198">
        <f>D182*BS!$B$9</f>
        <v/>
      </c>
      <c r="Q182" s="198">
        <f>E182*BS!$B$9</f>
        <v/>
      </c>
      <c r="R182" s="198">
        <f>F182*BS!$B$9</f>
        <v/>
      </c>
      <c r="S182" s="198">
        <f>G182*BS!$B$9</f>
        <v/>
      </c>
      <c r="T182" s="198">
        <f>H182*BS!$B$9</f>
        <v/>
      </c>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4" t="n"/>
      <c r="D183" s="994" t="n"/>
      <c r="E183" s="994" t="n"/>
      <c r="F183" s="994" t="n"/>
      <c r="G183" s="994" t="n"/>
      <c r="H183" s="994" t="n"/>
      <c r="I183" s="992" t="n"/>
      <c r="J183" s="180" t="n"/>
      <c r="N183" s="976" t="inlineStr"/>
      <c r="O183" s="192" t="inlineStr"/>
      <c r="P183" s="192" t="inlineStr"/>
      <c r="Q183" s="192" t="inlineStr"/>
      <c r="R183" s="192" t="inlineStr"/>
      <c r="S183" s="192" t="inlineStr"/>
      <c r="T183" s="192" t="inlineStr"/>
      <c r="U183" s="193" t="n"/>
    </row>
    <row r="184" ht="18.75" customHeight="1" s="340">
      <c r="B184" s="102" t="n"/>
      <c r="C184" s="994" t="n"/>
      <c r="D184" s="994" t="n"/>
      <c r="E184" s="994" t="n"/>
      <c r="F184" s="994" t="n"/>
      <c r="G184" s="994" t="n"/>
      <c r="H184" s="994" t="n"/>
      <c r="I184" s="992"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K29</t>
        </is>
      </c>
      <c r="B185" s="96" t="inlineStr">
        <is>
          <t xml:space="preserve">Additional Paid in Capital </t>
        </is>
      </c>
      <c r="C185" s="983" t="n"/>
      <c r="D185" s="983" t="n"/>
      <c r="E185" s="983" t="n"/>
      <c r="F185" s="983" t="n"/>
      <c r="G185" s="983" t="n"/>
      <c r="H185" s="983" t="n"/>
      <c r="I185" s="984" t="n"/>
      <c r="J185" s="196" t="n"/>
      <c r="K185" s="197" t="n"/>
      <c r="L185" s="197" t="n"/>
      <c r="M185" s="197" t="n"/>
      <c r="N185" s="966">
        <f>B185</f>
        <v/>
      </c>
      <c r="O185" s="198" t="inlineStr"/>
      <c r="P185" s="198" t="inlineStr"/>
      <c r="Q185" s="198" t="inlineStr"/>
      <c r="R185" s="198" t="inlineStr"/>
      <c r="S185" s="198" t="inlineStr"/>
      <c r="T185" s="198" t="inlineStr"/>
      <c r="U185" s="193">
        <f>I162</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229" t="n"/>
      <c r="C186" s="103" t="n"/>
      <c r="D186" s="103" t="n"/>
      <c r="E186" s="103" t="n"/>
      <c r="F186" s="103" t="n"/>
      <c r="G186" s="103" t="n"/>
      <c r="H186" s="103" t="n"/>
      <c r="I186" s="984"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229" t="n"/>
      <c r="B187" s="229" t="n"/>
      <c r="C187" s="229" t="n"/>
      <c r="D187" s="229" t="n"/>
      <c r="E187" s="229" t="n"/>
      <c r="F187" s="229" t="n"/>
      <c r="G187" s="229" t="n"/>
      <c r="H187" s="229" t="n"/>
      <c r="I187" s="984"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71" t="inlineStr">
        <is>
          <t>K30</t>
        </is>
      </c>
      <c r="B188" s="96" t="inlineStr">
        <is>
          <t xml:space="preserve">Total </t>
        </is>
      </c>
      <c r="C188" s="954">
        <f>SUM(INDIRECT(ADDRESS(MATCH("K29",$A:$A,0)+1,COLUMN(C$13),4)&amp;":"&amp;ADDRESS(MATCH("K30",$A:$A,0)-1,COLUMN(C$13),4)))</f>
        <v/>
      </c>
      <c r="D188" s="954">
        <f>SUM(INDIRECT(ADDRESS(MATCH("K29",$A:$A,0)+1,COLUMN(D$13),4)&amp;":"&amp;ADDRESS(MATCH("K30",$A:$A,0)-1,COLUMN(D$13),4)))</f>
        <v/>
      </c>
      <c r="E188" s="954">
        <f>SUM(INDIRECT(ADDRESS(MATCH("K29",$A:$A,0)+1,COLUMN(E$13),4)&amp;":"&amp;ADDRESS(MATCH("K30",$A:$A,0)-1,COLUMN(E$13),4)))</f>
        <v/>
      </c>
      <c r="F188" s="954">
        <f>SUM(INDIRECT(ADDRESS(MATCH("K29",$A:$A,0)+1,COLUMN(F$13),4)&amp;":"&amp;ADDRESS(MATCH("K30",$A:$A,0)-1,COLUMN(F$13),4)))</f>
        <v/>
      </c>
      <c r="G188" s="954" t="n">
        <v>0</v>
      </c>
      <c r="H188" s="954" t="n">
        <v>0</v>
      </c>
      <c r="I188" s="984"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94" t="inlineStr">
        <is>
          <t>K31</t>
        </is>
      </c>
      <c r="B189" s="96" t="inlineStr">
        <is>
          <t xml:space="preserve">Other Reserves </t>
        </is>
      </c>
      <c r="C189" s="983" t="n"/>
      <c r="D189" s="983" t="n"/>
      <c r="E189" s="983" t="n"/>
      <c r="F189" s="983" t="n"/>
      <c r="G189" s="983" t="n"/>
      <c r="H189" s="983" t="n"/>
      <c r="I189" s="984" t="n"/>
      <c r="J189" s="196" t="n"/>
      <c r="K189" s="197" t="n"/>
      <c r="L189" s="197" t="n"/>
      <c r="M189" s="197" t="n"/>
      <c r="N189" s="966">
        <f>B189</f>
        <v/>
      </c>
      <c r="O189" s="198" t="inlineStr"/>
      <c r="P189" s="198" t="inlineStr"/>
      <c r="Q189" s="198" t="inlineStr"/>
      <c r="R189" s="198" t="inlineStr"/>
      <c r="S189" s="198" t="inlineStr"/>
      <c r="T189" s="198" t="inlineStr"/>
      <c r="U189" s="193">
        <f>I166</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I167</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I168</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I169</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I170</f>
        <v/>
      </c>
    </row>
    <row r="194" ht="18.75" customFormat="1" customHeight="1" s="171">
      <c r="A194" s="79" t="n"/>
      <c r="B194" s="102" t="n"/>
      <c r="C194" s="103" t="n"/>
      <c r="D194" s="103" t="n"/>
      <c r="E194" s="103" t="n"/>
      <c r="F194" s="103" t="n"/>
      <c r="G194" s="103" t="n"/>
      <c r="H194" s="103" t="n"/>
      <c r="I194" s="992" t="n"/>
      <c r="J194" s="180" t="n"/>
      <c r="N194" s="976" t="inlineStr"/>
      <c r="O194" s="192" t="inlineStr"/>
      <c r="P194" s="192" t="inlineStr"/>
      <c r="Q194" s="192" t="inlineStr"/>
      <c r="R194" s="192" t="inlineStr"/>
      <c r="S194" s="192" t="inlineStr"/>
      <c r="T194" s="192" t="inlineStr"/>
      <c r="U194" s="193">
        <f>I171</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I172</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I173</f>
        <v/>
      </c>
    </row>
    <row r="197" ht="18.75" customFormat="1" customHeight="1" s="194">
      <c r="A197" s="79" t="n"/>
      <c r="B197" s="102" t="n"/>
      <c r="C197" s="993" t="n"/>
      <c r="D197" s="993" t="n"/>
      <c r="E197" s="993" t="n"/>
      <c r="F197" s="993" t="n"/>
      <c r="G197" s="993" t="n"/>
      <c r="H197" s="993" t="n"/>
      <c r="I197" s="992" t="n"/>
      <c r="J197" s="180" t="n"/>
      <c r="N197" s="976" t="inlineStr"/>
      <c r="O197" s="192" t="inlineStr"/>
      <c r="P197" s="192" t="inlineStr"/>
      <c r="Q197" s="192" t="inlineStr"/>
      <c r="R197" s="192" t="inlineStr"/>
      <c r="S197" s="192" t="inlineStr"/>
      <c r="T197" s="192" t="inlineStr"/>
      <c r="U197" s="193">
        <f>I174</f>
        <v/>
      </c>
    </row>
    <row r="198">
      <c r="A198" s="79" t="n"/>
      <c r="B198" s="102" t="n"/>
      <c r="C198" s="993" t="n"/>
      <c r="D198" s="993" t="n"/>
      <c r="E198" s="993" t="n"/>
      <c r="F198" s="993" t="n"/>
      <c r="G198" s="993" t="n"/>
      <c r="H198" s="993" t="n"/>
      <c r="I198" s="986" t="n"/>
      <c r="J198" s="180" t="n"/>
      <c r="N198" s="976" t="inlineStr"/>
      <c r="O198" s="192" t="inlineStr"/>
      <c r="P198" s="192" t="inlineStr"/>
      <c r="Q198" s="192" t="inlineStr"/>
      <c r="R198" s="192" t="inlineStr"/>
      <c r="S198" s="192" t="inlineStr"/>
      <c r="T198" s="192" t="inlineStr"/>
      <c r="U198" s="193">
        <f>I175</f>
        <v/>
      </c>
    </row>
    <row r="199">
      <c r="A199" s="79" t="n"/>
      <c r="B199" s="102" t="n"/>
      <c r="C199" s="993" t="n"/>
      <c r="D199" s="993" t="n"/>
      <c r="E199" s="993" t="n"/>
      <c r="F199" s="993" t="n"/>
      <c r="G199" s="993" t="n"/>
      <c r="H199" s="993" t="n"/>
      <c r="I199" s="986" t="n"/>
      <c r="J199" s="180" t="n"/>
      <c r="N199" s="976" t="inlineStr"/>
      <c r="O199" s="192" t="inlineStr"/>
      <c r="P199" s="192" t="inlineStr"/>
      <c r="Q199" s="192" t="inlineStr"/>
      <c r="R199" s="192" t="inlineStr"/>
      <c r="S199" s="192" t="inlineStr"/>
      <c r="T199" s="192" t="inlineStr"/>
      <c r="U199" s="193">
        <f>I176</f>
        <v/>
      </c>
    </row>
    <row r="200">
      <c r="B200" s="102" t="n"/>
      <c r="C200" s="952" t="n"/>
      <c r="D200" s="952" t="n"/>
      <c r="E200" s="952" t="n"/>
      <c r="F200" s="952" t="n"/>
      <c r="G200" s="952" t="n"/>
      <c r="H200" s="952" t="n"/>
      <c r="I200" s="979" t="n"/>
      <c r="J200" s="180" t="n"/>
      <c r="N200" s="976" t="inlineStr"/>
      <c r="O200" s="192" t="inlineStr"/>
      <c r="P200" s="192" t="inlineStr"/>
      <c r="Q200" s="192" t="inlineStr"/>
      <c r="R200" s="192" t="inlineStr"/>
      <c r="S200" s="192" t="inlineStr"/>
      <c r="T200" s="192" t="inlineStr"/>
      <c r="U200" s="193">
        <f>I177</f>
        <v/>
      </c>
    </row>
    <row r="201" ht="24" customHeight="1" s="340">
      <c r="A201" s="194" t="inlineStr">
        <is>
          <t>K32</t>
        </is>
      </c>
      <c r="B201" s="96" t="inlineStr">
        <is>
          <t>Total</t>
        </is>
      </c>
      <c r="C201" s="954">
        <f>SUM(INDIRECT(ADDRESS(MATCH("K31",$A:$A,0)+1,COLUMN(C$13),4)&amp;":"&amp;ADDRESS(MATCH("K32",$A:$A,0)-1,COLUMN(C$13),4)))</f>
        <v/>
      </c>
      <c r="D201" s="954">
        <f>SUM(INDIRECT(ADDRESS(MATCH("K31",$A:$A,0)+1,COLUMN(D$13),4)&amp;":"&amp;ADDRESS(MATCH("K32",$A:$A,0)-1,COLUMN(D$13),4)))</f>
        <v/>
      </c>
      <c r="E201" s="954">
        <f>SUM(INDIRECT(ADDRESS(MATCH("K31",$A:$A,0)+1,COLUMN(E$13),4)&amp;":"&amp;ADDRESS(MATCH("K32",$A:$A,0)-1,COLUMN(E$13),4)))</f>
        <v/>
      </c>
      <c r="F201" s="954">
        <f>SUM(INDIRECT(ADDRESS(MATCH("K31",$A:$A,0)+1,COLUMN(F$13),4)&amp;":"&amp;ADDRESS(MATCH("K32",$A:$A,0)-1,COLUMN(F$13),4)))</f>
        <v/>
      </c>
      <c r="G201" s="954" t="n">
        <v>0</v>
      </c>
      <c r="H201" s="954" t="n">
        <v>0</v>
      </c>
      <c r="I201" s="984" t="n"/>
      <c r="J201" s="196" t="n"/>
      <c r="K201" s="197" t="n"/>
      <c r="L201" s="197" t="n"/>
      <c r="M201" s="197" t="n"/>
      <c r="N201" s="966">
        <f>B201</f>
        <v/>
      </c>
      <c r="O201" s="198">
        <f>C201*BS!$B$9</f>
        <v/>
      </c>
      <c r="P201" s="198">
        <f>D201*BS!$B$9</f>
        <v/>
      </c>
      <c r="Q201" s="198">
        <f>E201*BS!$B$9</f>
        <v/>
      </c>
      <c r="R201" s="198">
        <f>F201*BS!$B$9</f>
        <v/>
      </c>
      <c r="S201" s="198">
        <f>G201*BS!$B$9</f>
        <v/>
      </c>
      <c r="T201" s="198">
        <f>H201*BS!$B$9</f>
        <v/>
      </c>
      <c r="U201" s="193">
        <f>I178</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996" t="n"/>
      <c r="D202" s="996" t="n"/>
      <c r="E202" s="996" t="n"/>
      <c r="F202" s="996" t="n"/>
      <c r="G202" s="996" t="n"/>
      <c r="H202" s="996" t="n"/>
      <c r="I202" s="997" t="n"/>
      <c r="J202" s="180" t="n"/>
      <c r="N202" s="976" t="inlineStr"/>
      <c r="O202" s="192" t="inlineStr"/>
      <c r="P202" s="192" t="inlineStr"/>
      <c r="Q202" s="192" t="inlineStr"/>
      <c r="R202" s="192" t="inlineStr"/>
      <c r="S202" s="192" t="inlineStr"/>
      <c r="T202" s="192" t="inlineStr"/>
      <c r="U202" s="193" t="n"/>
    </row>
    <row r="203">
      <c r="A203" s="194" t="inlineStr">
        <is>
          <t>K33</t>
        </is>
      </c>
      <c r="B203" s="96" t="inlineStr">
        <is>
          <t xml:space="preserve">Retained Earnings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I180</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194" t="n"/>
      <c r="B204" s="102" t="n"/>
      <c r="C204" s="103" t="n"/>
      <c r="D204" s="103" t="n"/>
      <c r="E204" s="103" t="n"/>
      <c r="F204" s="103" t="n"/>
      <c r="G204" s="103" t="n">
        <v>328553</v>
      </c>
      <c r="H204" s="103" t="n">
        <v>344468</v>
      </c>
      <c r="I204" s="998" t="n"/>
      <c r="J204" s="196" t="n"/>
      <c r="K204" s="197" t="n"/>
      <c r="L204" s="197" t="n"/>
      <c r="M204" s="197" t="n"/>
      <c r="N204" s="966" t="inlineStr"/>
      <c r="O204" s="198" t="inlineStr"/>
      <c r="P204" s="198" t="inlineStr"/>
      <c r="Q204" s="198" t="inlineStr"/>
      <c r="R204" s="198" t="inlineStr"/>
      <c r="S204" s="198">
        <f>G204*BS!$B$9</f>
        <v/>
      </c>
      <c r="T204" s="198">
        <f>H204*BS!$B$9</f>
        <v/>
      </c>
      <c r="U204" s="193" t="n"/>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A205" s="194" t="n"/>
      <c r="B205" s="102" t="n"/>
      <c r="C205" s="993" t="n"/>
      <c r="D205" s="993" t="n"/>
      <c r="E205" s="993" t="n"/>
      <c r="F205" s="993" t="n"/>
      <c r="G205" s="993" t="n"/>
      <c r="H205" s="993" t="n"/>
      <c r="I205" s="998" t="n"/>
      <c r="J205" s="196" t="n"/>
      <c r="K205" s="197" t="n"/>
      <c r="L205" s="197" t="n"/>
      <c r="M205" s="197" t="n"/>
      <c r="N205" s="966" t="inlineStr"/>
      <c r="O205" s="198" t="inlineStr"/>
      <c r="P205" s="198" t="inlineStr"/>
      <c r="Q205" s="198" t="inlineStr"/>
      <c r="R205" s="198" t="inlineStr"/>
      <c r="S205" s="198" t="inlineStr"/>
      <c r="T205" s="198" t="inlineStr"/>
      <c r="U205" s="193" t="n"/>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A206" s="79" t="inlineStr">
        <is>
          <t>K34</t>
        </is>
      </c>
      <c r="B206" s="96" t="inlineStr">
        <is>
          <t>Total</t>
        </is>
      </c>
      <c r="C206" s="954">
        <f>SUM(INDIRECT(ADDRESS(MATCH("K33",$A:$A,0)+1,COLUMN(C$13),4)&amp;":"&amp;ADDRESS(MATCH("K34",$A:$A,0)-1,COLUMN(C$13),4)))</f>
        <v/>
      </c>
      <c r="D206" s="954">
        <f>SUM(INDIRECT(ADDRESS(MATCH("K33",$A:$A,0)+1,COLUMN(D$13),4)&amp;":"&amp;ADDRESS(MATCH("K34",$A:$A,0)-1,COLUMN(D$13),4)))</f>
        <v/>
      </c>
      <c r="E206" s="954">
        <f>SUM(INDIRECT(ADDRESS(MATCH("K33",$A:$A,0)+1,COLUMN(E$13),4)&amp;":"&amp;ADDRESS(MATCH("K34",$A:$A,0)-1,COLUMN(E$13),4)))</f>
        <v/>
      </c>
      <c r="F206" s="954">
        <f>SUM(INDIRECT(ADDRESS(MATCH("K33",$A:$A,0)+1,COLUMN(F$13),4)&amp;":"&amp;ADDRESS(MATCH("K34",$A:$A,0)-1,COLUMN(F$13),4)))</f>
        <v/>
      </c>
      <c r="G206" s="954">
        <f>SUM(INDIRECT(ADDRESS(MATCH("K33",$A:$A,0)+1,COLUMN(G$13),4)&amp;":"&amp;ADDRESS(MATCH("K34",$A:$A,0)-1,COLUMN(G$13),4)))</f>
        <v/>
      </c>
      <c r="H206" s="954">
        <f>SUM(INDIRECT(ADDRESS(MATCH("K33",$A:$A,0)+1,COLUMN(H$13),4)&amp;":"&amp;ADDRESS(MATCH("K34",$A:$A,0)-1,COLUMN(H$13),4)))</f>
        <v/>
      </c>
      <c r="I206" s="997" t="n"/>
      <c r="J206" s="180" t="n"/>
      <c r="N206" s="976">
        <f>B206</f>
        <v/>
      </c>
      <c r="O206" s="192">
        <f>C206*BS!$B$9</f>
        <v/>
      </c>
      <c r="P206" s="192">
        <f>D206*BS!$B$9</f>
        <v/>
      </c>
      <c r="Q206" s="192">
        <f>E206*BS!$B$9</f>
        <v/>
      </c>
      <c r="R206" s="192">
        <f>F206*BS!$B$9</f>
        <v/>
      </c>
      <c r="S206" s="192">
        <f>G206*BS!$B$9</f>
        <v/>
      </c>
      <c r="T206" s="192">
        <f>H206*BS!$B$9</f>
        <v/>
      </c>
      <c r="U206" s="193" t="n"/>
    </row>
    <row r="207">
      <c r="A207" s="171" t="inlineStr">
        <is>
          <t>K35</t>
        </is>
      </c>
      <c r="B207" s="96" t="inlineStr">
        <is>
          <t xml:space="preserve">Others </t>
        </is>
      </c>
      <c r="C207" s="999" t="n"/>
      <c r="D207" s="999" t="n"/>
      <c r="E207" s="999" t="n"/>
      <c r="F207" s="999" t="n"/>
      <c r="G207" s="999" t="n"/>
      <c r="H207" s="999" t="n"/>
      <c r="I207" s="997" t="n"/>
      <c r="J207" s="180" t="n"/>
      <c r="N207" s="966">
        <f>B207</f>
        <v/>
      </c>
      <c r="O207" s="204" t="inlineStr"/>
      <c r="P207" s="204" t="inlineStr"/>
      <c r="Q207" s="204" t="inlineStr"/>
      <c r="R207" s="204" t="inlineStr"/>
      <c r="S207" s="204" t="inlineStr"/>
      <c r="T207" s="204" t="inlineStr"/>
      <c r="U207" s="193"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I185</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I186</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103" t="n"/>
      <c r="D210" s="103" t="n"/>
      <c r="E210" s="103" t="n"/>
      <c r="F210" s="103" t="n"/>
      <c r="G210" s="103" t="n"/>
      <c r="H210" s="103" t="n"/>
      <c r="I210" s="997" t="n"/>
      <c r="J210" s="180" t="n"/>
      <c r="K210" s="172" t="n"/>
      <c r="L210" s="172" t="n"/>
      <c r="M210" s="172" t="n"/>
      <c r="N210" s="973" t="inlineStr"/>
      <c r="O210" s="192" t="inlineStr"/>
      <c r="P210" s="192" t="inlineStr"/>
      <c r="Q210" s="192" t="inlineStr"/>
      <c r="R210" s="192" t="inlineStr"/>
      <c r="S210" s="192" t="inlineStr"/>
      <c r="T210" s="192" t="inlineStr"/>
      <c r="U210" s="193">
        <f>I187</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I188</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000"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I189</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I190</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I191</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I192</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f>I193</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f>I194</f>
        <v/>
      </c>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inlineStr">
        <is>
          <t>K36</t>
        </is>
      </c>
      <c r="B218" s="96" t="inlineStr">
        <is>
          <t>Total</t>
        </is>
      </c>
      <c r="C218" s="954">
        <f>SUM(INDIRECT(ADDRESS(MATCH("K35",$A:$A,0)+1,COLUMN(C$13),4)&amp;":"&amp;ADDRESS(MATCH("K36",$A:$A,0)-1,COLUMN(C$13),4)))</f>
        <v/>
      </c>
      <c r="D218" s="954">
        <f>SUM(INDIRECT(ADDRESS(MATCH("K35",$A:$A,0)+1,COLUMN(D$13),4)&amp;":"&amp;ADDRESS(MATCH("K36",$A:$A,0)-1,COLUMN(D$13),4)))</f>
        <v/>
      </c>
      <c r="E218" s="954">
        <f>SUM(INDIRECT(ADDRESS(MATCH("K35",$A:$A,0)+1,COLUMN(E$13),4)&amp;":"&amp;ADDRESS(MATCH("K36",$A:$A,0)-1,COLUMN(E$13),4)))</f>
        <v/>
      </c>
      <c r="F218" s="954">
        <f>SUM(INDIRECT(ADDRESS(MATCH("K35",$A:$A,0)+1,COLUMN(F$13),4)&amp;":"&amp;ADDRESS(MATCH("K36",$A:$A,0)-1,COLUMN(F$13),4)))</f>
        <v/>
      </c>
      <c r="G218" s="954" t="n">
        <v>0</v>
      </c>
      <c r="H218" s="954" t="n">
        <v>0</v>
      </c>
      <c r="I218" s="997" t="n"/>
      <c r="J218" s="180" t="n"/>
      <c r="K218" s="172" t="n"/>
      <c r="L218" s="172" t="n"/>
      <c r="M218" s="172" t="n"/>
      <c r="N218" s="966">
        <f>B218</f>
        <v/>
      </c>
      <c r="O218" s="1001">
        <f>C218*BS!$B$9</f>
        <v/>
      </c>
      <c r="P218" s="1001">
        <f>D218*BS!$B$9</f>
        <v/>
      </c>
      <c r="Q218" s="1001">
        <f>E218*BS!$B$9</f>
        <v/>
      </c>
      <c r="R218" s="1001">
        <f>F218*BS!$B$9</f>
        <v/>
      </c>
      <c r="S218" s="1001">
        <f>G218*BS!$B$9</f>
        <v/>
      </c>
      <c r="T218" s="1001">
        <f>H218*BS!$B$9</f>
        <v/>
      </c>
      <c r="U218" s="193" t="n"/>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79" t="n"/>
      <c r="B219" s="119" t="n"/>
      <c r="C219" s="991" t="n"/>
      <c r="D219" s="991" t="n"/>
      <c r="E219" s="991" t="n"/>
      <c r="F219" s="991" t="n"/>
      <c r="G219" s="991" t="n"/>
      <c r="H219" s="991" t="n"/>
      <c r="I219" s="997" t="n"/>
      <c r="J219" s="180" t="n"/>
      <c r="K219" s="172" t="n"/>
      <c r="L219" s="172" t="n"/>
      <c r="M219" s="172" t="n"/>
      <c r="N219" s="973" t="inlineStr"/>
      <c r="O219" s="192" t="inlineStr"/>
      <c r="P219" s="192" t="inlineStr"/>
      <c r="Q219" s="192" t="inlineStr"/>
      <c r="R219" s="192" t="inlineStr"/>
      <c r="S219" s="192" t="inlineStr"/>
      <c r="T219" s="192" t="inlineStr"/>
      <c r="U219" s="193" t="n"/>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194" t="inlineStr">
        <is>
          <t>K37</t>
        </is>
      </c>
      <c r="B220" s="96" t="inlineStr">
        <is>
          <t xml:space="preserve">Total Shareholders Equity </t>
        </is>
      </c>
      <c r="C220" s="983" t="n"/>
      <c r="D220" s="983" t="n"/>
      <c r="E220" s="983" t="n"/>
      <c r="F220" s="983" t="n"/>
      <c r="G220" s="983" t="n"/>
      <c r="H220" s="983" t="n"/>
      <c r="I220" s="998" t="n"/>
      <c r="J220" s="196" t="n"/>
      <c r="K220" s="197" t="n"/>
      <c r="L220" s="197" t="n"/>
      <c r="M220" s="197" t="n"/>
      <c r="N220" s="966">
        <f>B220</f>
        <v/>
      </c>
      <c r="O220" s="198" t="inlineStr"/>
      <c r="P220" s="198" t="inlineStr"/>
      <c r="Q220" s="198" t="inlineStr"/>
      <c r="R220" s="198" t="inlineStr"/>
      <c r="S220" s="198" t="inlineStr"/>
      <c r="T220" s="198" t="inlineStr"/>
      <c r="U220" s="193">
        <f>I197</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102" t="n"/>
      <c r="C221" s="103" t="n"/>
      <c r="D221" s="103" t="n"/>
      <c r="E221" s="103" t="n"/>
      <c r="F221" s="103" t="n"/>
      <c r="G221" s="103" t="n"/>
      <c r="H221" s="103" t="n"/>
      <c r="I221" s="984" t="n"/>
      <c r="J221" s="180" t="n"/>
      <c r="N221" s="976" t="inlineStr"/>
      <c r="O221" s="192" t="inlineStr"/>
      <c r="P221" s="192" t="inlineStr"/>
      <c r="Q221" s="192" t="inlineStr"/>
      <c r="R221" s="192" t="inlineStr"/>
      <c r="S221" s="192" t="inlineStr"/>
      <c r="T221" s="192" t="inlineStr"/>
      <c r="U221" s="193">
        <f>I198</f>
        <v/>
      </c>
    </row>
    <row r="222">
      <c r="B222" s="102" t="n"/>
      <c r="C222" s="1002" t="n"/>
      <c r="D222" s="1002" t="n"/>
      <c r="E222" s="1002" t="n"/>
      <c r="F222" s="1002" t="n"/>
      <c r="G222" s="1002" t="n"/>
      <c r="H222" s="1002" t="n"/>
      <c r="I222" s="984" t="n"/>
      <c r="J222" s="180" t="n"/>
      <c r="N222" s="976" t="inlineStr"/>
      <c r="O222" s="192" t="inlineStr"/>
      <c r="P222" s="192" t="inlineStr"/>
      <c r="Q222" s="192" t="inlineStr"/>
      <c r="R222" s="192" t="inlineStr"/>
      <c r="S222" s="192" t="inlineStr"/>
      <c r="T222" s="192" t="inlineStr"/>
      <c r="U222" s="193" t="n"/>
    </row>
    <row r="223">
      <c r="A223" s="171" t="inlineStr">
        <is>
          <t>K38</t>
        </is>
      </c>
      <c r="B223" s="96" t="inlineStr">
        <is>
          <t>Total</t>
        </is>
      </c>
      <c r="C223" s="954">
        <f>SUM(INDIRECT(ADDRESS(MATCH("K37",$A:$A,0)+1,COLUMN(C$13),4)&amp;":"&amp;ADDRESS(MATCH("K38",$A:$A,0)-1,COLUMN(C$13),4)))</f>
        <v/>
      </c>
      <c r="D223" s="954">
        <f>SUM(INDIRECT(ADDRESS(MATCH("K37",$A:$A,0)+1,COLUMN(D$13),4)&amp;":"&amp;ADDRESS(MATCH("K38",$A:$A,0)-1,COLUMN(D$13),4)))</f>
        <v/>
      </c>
      <c r="E223" s="954">
        <f>SUM(INDIRECT(ADDRESS(MATCH("K37",$A:$A,0)+1,COLUMN(E$13),4)&amp;":"&amp;ADDRESS(MATCH("K38",$A:$A,0)-1,COLUMN(E$13),4)))</f>
        <v/>
      </c>
      <c r="F223" s="954">
        <f>SUM(INDIRECT(ADDRESS(MATCH("K37",$A:$A,0)+1,COLUMN(F$13),4)&amp;":"&amp;ADDRESS(MATCH("K38",$A:$A,0)-1,COLUMN(F$13),4)))</f>
        <v/>
      </c>
      <c r="G223" s="954" t="n">
        <v>0</v>
      </c>
      <c r="H223" s="954" t="n">
        <v>0</v>
      </c>
      <c r="I223" s="984" t="n"/>
      <c r="J223" s="180" t="n"/>
      <c r="N223" s="976">
        <f>B223</f>
        <v/>
      </c>
      <c r="O223" s="192">
        <f>C223*BS!$B$9</f>
        <v/>
      </c>
      <c r="P223" s="192">
        <f>D223*BS!$B$9</f>
        <v/>
      </c>
      <c r="Q223" s="192">
        <f>E223*BS!$B$9</f>
        <v/>
      </c>
      <c r="R223" s="192">
        <f>F223*BS!$B$9</f>
        <v/>
      </c>
      <c r="S223" s="192">
        <f>G223*BS!$B$9</f>
        <v/>
      </c>
      <c r="T223" s="192">
        <f>H223*BS!$B$9</f>
        <v/>
      </c>
      <c r="U223" s="193" t="n"/>
    </row>
    <row r="224">
      <c r="A224" s="171" t="inlineStr">
        <is>
          <t>K39</t>
        </is>
      </c>
      <c r="B224" s="96" t="inlineStr">
        <is>
          <t xml:space="preserve">Off Balance Liabilities </t>
        </is>
      </c>
      <c r="C224" s="1003" t="n"/>
      <c r="D224" s="1003" t="n"/>
      <c r="E224" s="1003" t="n"/>
      <c r="F224" s="1003" t="n"/>
      <c r="G224" s="1003" t="n"/>
      <c r="H224" s="1003" t="n"/>
      <c r="I224" s="997" t="n"/>
      <c r="J224" s="180" t="n"/>
      <c r="N224" s="966">
        <f>B224</f>
        <v/>
      </c>
      <c r="O224" s="204" t="inlineStr"/>
      <c r="P224" s="204" t="inlineStr"/>
      <c r="Q224" s="204" t="inlineStr"/>
      <c r="R224" s="204" t="inlineStr"/>
      <c r="S224" s="204" t="inlineStr"/>
      <c r="T224" s="204" t="inlineStr"/>
      <c r="U224" s="193" t="n"/>
    </row>
    <row r="225">
      <c r="B225" s="102" t="inlineStr">
        <is>
          <t>- LC</t>
        </is>
      </c>
      <c r="C225" s="991" t="n"/>
      <c r="D225" s="991" t="n"/>
      <c r="E225" s="991" t="n"/>
      <c r="F225" s="991" t="n"/>
      <c r="G225" s="991" t="n"/>
      <c r="H225" s="991" t="n"/>
      <c r="I225" s="977" t="n"/>
      <c r="J225" s="180" t="n"/>
      <c r="N225" s="976">
        <f>B225</f>
        <v/>
      </c>
      <c r="O225" s="192" t="inlineStr"/>
      <c r="P225" s="192" t="inlineStr"/>
      <c r="Q225" s="192" t="inlineStr"/>
      <c r="R225" s="192" t="inlineStr"/>
      <c r="S225" s="192" t="inlineStr"/>
      <c r="T225" s="192" t="inlineStr"/>
      <c r="U225" s="193">
        <f>I202</f>
        <v/>
      </c>
    </row>
    <row r="226">
      <c r="B226" s="102" t="inlineStr">
        <is>
          <t>- BG</t>
        </is>
      </c>
      <c r="C226" s="991" t="n"/>
      <c r="D226" s="991" t="n"/>
      <c r="E226" s="991" t="n"/>
      <c r="F226" s="991" t="n"/>
      <c r="G226" s="991" t="n"/>
      <c r="H226" s="991" t="n"/>
      <c r="I226" s="239" t="n"/>
      <c r="J226" s="180" t="n"/>
      <c r="N226" s="976">
        <f>B226</f>
        <v/>
      </c>
      <c r="O226" s="192" t="inlineStr"/>
      <c r="P226" s="192" t="inlineStr"/>
      <c r="Q226" s="192" t="inlineStr"/>
      <c r="R226" s="192" t="inlineStr"/>
      <c r="S226" s="192" t="inlineStr"/>
      <c r="T226" s="192" t="inlineStr"/>
      <c r="U226" s="193">
        <f>I203</f>
        <v/>
      </c>
    </row>
    <row r="227">
      <c r="B227" s="102" t="inlineStr">
        <is>
          <t>- BD</t>
        </is>
      </c>
      <c r="C227" s="103" t="n"/>
      <c r="D227" s="103" t="n"/>
      <c r="E227" s="103" t="n"/>
      <c r="F227" s="103" t="n"/>
      <c r="G227" s="103" t="n"/>
      <c r="H227" s="103" t="n"/>
      <c r="I227" s="240" t="n"/>
      <c r="J227" s="180" t="n"/>
      <c r="N227" s="976">
        <f>B227</f>
        <v/>
      </c>
      <c r="O227" s="192" t="inlineStr"/>
      <c r="P227" s="192" t="inlineStr"/>
      <c r="Q227" s="192" t="inlineStr"/>
      <c r="R227" s="192" t="inlineStr"/>
      <c r="S227" s="192" t="inlineStr"/>
      <c r="T227" s="192" t="inlineStr"/>
      <c r="U227" s="193">
        <f>I204</f>
        <v/>
      </c>
    </row>
    <row r="228">
      <c r="B228" s="102" t="inlineStr">
        <is>
          <t>- CG</t>
        </is>
      </c>
      <c r="C228" s="991" t="n"/>
      <c r="D228" s="991" t="n"/>
      <c r="E228" s="991" t="n"/>
      <c r="F228" s="991" t="n"/>
      <c r="G228" s="991" t="n"/>
      <c r="H228" s="991" t="n"/>
      <c r="I228" s="241" t="n"/>
      <c r="J228" s="180" t="n"/>
      <c r="N228" s="976">
        <f>B228</f>
        <v/>
      </c>
      <c r="O228" s="192" t="inlineStr"/>
      <c r="P228" s="192" t="inlineStr"/>
      <c r="Q228" s="192" t="inlineStr"/>
      <c r="R228" s="192" t="inlineStr"/>
      <c r="S228" s="192" t="inlineStr"/>
      <c r="T228" s="192" t="inlineStr"/>
      <c r="U228" s="193">
        <f>I205</f>
        <v/>
      </c>
    </row>
    <row r="229">
      <c r="B229" s="102" t="inlineStr">
        <is>
          <t>- Commitments</t>
        </is>
      </c>
      <c r="C229" s="991" t="n"/>
      <c r="D229" s="991" t="n"/>
      <c r="E229" s="991" t="n"/>
      <c r="F229" s="991" t="n"/>
      <c r="G229" s="991" t="n"/>
      <c r="H229" s="991" t="n"/>
      <c r="I229" s="241" t="n"/>
      <c r="J229" s="180" t="n"/>
      <c r="N229" s="976">
        <f>B229</f>
        <v/>
      </c>
      <c r="O229" s="192" t="inlineStr"/>
      <c r="P229" s="192" t="inlineStr"/>
      <c r="Q229" s="192" t="inlineStr"/>
      <c r="R229" s="192" t="inlineStr"/>
      <c r="S229" s="192" t="inlineStr"/>
      <c r="T229" s="192" t="inlineStr"/>
      <c r="U229" s="193">
        <f>I206</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I207</f>
        <v/>
      </c>
    </row>
    <row r="231">
      <c r="B231" s="102" t="inlineStr">
        <is>
          <t>- Others</t>
        </is>
      </c>
      <c r="C231" s="991" t="n"/>
      <c r="D231" s="991" t="n"/>
      <c r="E231" s="991" t="n"/>
      <c r="F231" s="991" t="n"/>
      <c r="G231" s="991" t="n"/>
      <c r="H231" s="991" t="n"/>
      <c r="I231" s="241" t="n"/>
      <c r="J231" s="180" t="n"/>
      <c r="N231" s="976">
        <f>B231</f>
        <v/>
      </c>
      <c r="O231" s="192" t="inlineStr"/>
      <c r="P231" s="192" t="inlineStr"/>
      <c r="Q231" s="192" t="inlineStr"/>
      <c r="R231" s="192" t="inlineStr"/>
      <c r="S231" s="192" t="inlineStr"/>
      <c r="T231" s="192" t="inlineStr"/>
      <c r="U231" s="193">
        <f>I208</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I209</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I210</f>
        <v/>
      </c>
    </row>
    <row r="234">
      <c r="B234" s="102" t="n"/>
      <c r="C234" s="991" t="n"/>
      <c r="D234" s="991" t="n"/>
      <c r="E234" s="991" t="n"/>
      <c r="F234" s="991" t="n"/>
      <c r="G234" s="991" t="n"/>
      <c r="H234" s="991" t="n"/>
      <c r="I234" s="241" t="n"/>
      <c r="J234" s="180" t="n"/>
      <c r="N234" s="976" t="inlineStr"/>
      <c r="O234" s="192" t="inlineStr"/>
      <c r="P234" s="192" t="inlineStr"/>
      <c r="Q234" s="192" t="inlineStr"/>
      <c r="R234" s="192" t="inlineStr"/>
      <c r="S234" s="192" t="inlineStr"/>
      <c r="T234" s="192" t="inlineStr"/>
      <c r="U234" s="193">
        <f>I211</f>
        <v/>
      </c>
    </row>
    <row r="235">
      <c r="B235" s="102" t="n"/>
      <c r="C235" s="991" t="n"/>
      <c r="D235" s="991" t="n"/>
      <c r="E235" s="991" t="n"/>
      <c r="F235" s="991" t="n"/>
      <c r="G235" s="991" t="n"/>
      <c r="H235" s="991" t="n"/>
      <c r="I235" s="241" t="n"/>
      <c r="J235" s="180" t="n"/>
      <c r="N235" s="976" t="inlineStr"/>
      <c r="O235" s="192" t="inlineStr"/>
      <c r="P235" s="192" t="inlineStr"/>
      <c r="Q235" s="192" t="inlineStr"/>
      <c r="R235" s="192" t="inlineStr"/>
      <c r="S235" s="192" t="inlineStr"/>
      <c r="T235" s="192" t="inlineStr"/>
      <c r="U235" s="193">
        <f>I212</f>
        <v/>
      </c>
    </row>
    <row r="236">
      <c r="A236" s="194" t="inlineStr">
        <is>
          <t>K40</t>
        </is>
      </c>
      <c r="B236" s="243" t="inlineStr">
        <is>
          <t xml:space="preserve">Total </t>
        </is>
      </c>
      <c r="C236" s="1004">
        <f>SUM(INDIRECT(ADDRESS(MATCH("K39",$A:$A,0)+1,COLUMN(C$13),4)&amp;":"&amp;ADDRESS(MATCH("K40",$A:$A,0)-1,COLUMN(C$13),4)))</f>
        <v/>
      </c>
      <c r="D236" s="1004">
        <f>SUM(INDIRECT(ADDRESS(MATCH("K39",$A:$A,0)+1,COLUMN(D$13),4)&amp;":"&amp;ADDRESS(MATCH("K40",$A:$A,0)-1,COLUMN(D$13),4)))</f>
        <v/>
      </c>
      <c r="E236" s="1004">
        <f>SUM(INDIRECT(ADDRESS(MATCH("K39",$A:$A,0)+1,COLUMN(E$13),4)&amp;":"&amp;ADDRESS(MATCH("K40",$A:$A,0)-1,COLUMN(E$13),4)))</f>
        <v/>
      </c>
      <c r="F236" s="1004">
        <f>SUM(INDIRECT(ADDRESS(MATCH("K39",$A:$A,0)+1,COLUMN(F$13),4)&amp;":"&amp;ADDRESS(MATCH("K40",$A:$A,0)-1,COLUMN(F$13),4)))</f>
        <v/>
      </c>
      <c r="G236" s="1004">
        <f>SUM(INDIRECT(ADDRESS(MATCH("K39",$A:$A,0)+1,COLUMN(G$13),4)&amp;":"&amp;ADDRESS(MATCH("K40",$A:$A,0)-1,COLUMN(G$13),4)))</f>
        <v/>
      </c>
      <c r="H236" s="1004">
        <f>SUM(INDIRECT(ADDRESS(MATCH("K39",$A:$A,0)+1,COLUMN(H$13),4)&amp;":"&amp;ADDRESS(MATCH("K40",$A:$A,0)-1,COLUMN(H$13),4)))</f>
        <v/>
      </c>
      <c r="I236" s="245" t="n"/>
      <c r="J236" s="196" t="n"/>
      <c r="K236" s="197" t="n"/>
      <c r="L236" s="197" t="n"/>
      <c r="M236" s="197" t="n"/>
      <c r="N236" s="966">
        <f>B236</f>
        <v/>
      </c>
      <c r="O236" s="246">
        <f>C236*BS!$B$9</f>
        <v/>
      </c>
      <c r="P236" s="246">
        <f>D236*BS!$B$9</f>
        <v/>
      </c>
      <c r="Q236" s="246">
        <f>E236*BS!$B$9</f>
        <v/>
      </c>
      <c r="R236" s="246">
        <f>F236*BS!$B$9</f>
        <v/>
      </c>
      <c r="S236" s="246">
        <f>G236*BS!$B$9</f>
        <v/>
      </c>
      <c r="T236" s="246">
        <f>H236*BS!$B$9</f>
        <v/>
      </c>
      <c r="U236" s="247">
        <f>I213</f>
        <v/>
      </c>
      <c r="V236" s="197" t="n"/>
      <c r="W236" s="197" t="n"/>
      <c r="X236" s="197" t="n"/>
      <c r="Y236" s="197" t="n"/>
      <c r="Z236" s="197" t="n"/>
      <c r="AA236" s="197" t="n"/>
      <c r="AB236" s="197" t="n"/>
      <c r="AC236" s="197" t="n"/>
      <c r="AD236" s="197" t="n"/>
      <c r="AE236" s="197" t="n"/>
      <c r="AF236" s="197" t="n"/>
      <c r="AG236" s="197" t="n"/>
      <c r="AH236" s="197" t="n"/>
      <c r="AI236" s="197" t="n"/>
      <c r="AJ236" s="197" t="n"/>
      <c r="AK236" s="197" t="n"/>
      <c r="AL236" s="197" t="n"/>
      <c r="AM236" s="197" t="n"/>
      <c r="AN236" s="197" t="n"/>
      <c r="AO236" s="197" t="n"/>
      <c r="AP236" s="197" t="n"/>
      <c r="AQ236" s="197" t="n"/>
      <c r="AR236" s="197" t="n"/>
      <c r="AS236" s="197" t="n"/>
      <c r="AT236" s="197" t="n"/>
      <c r="AU236" s="197" t="n"/>
      <c r="AV236" s="197" t="n"/>
      <c r="AW236" s="197" t="n"/>
      <c r="AX236" s="197" t="n"/>
      <c r="AY236" s="197" t="n"/>
      <c r="AZ236" s="197" t="n"/>
      <c r="BA236" s="197" t="n"/>
      <c r="BB236" s="197" t="n"/>
      <c r="BC236" s="197" t="n"/>
      <c r="BD236" s="197" t="n"/>
      <c r="BE236" s="197" t="n"/>
      <c r="BF236" s="197" t="n"/>
      <c r="BG236" s="197" t="n"/>
      <c r="BH236" s="197" t="n"/>
      <c r="BI236" s="197" t="n"/>
      <c r="BJ236" s="197" t="n"/>
      <c r="BK236" s="197" t="n"/>
      <c r="BL236" s="197" t="n"/>
      <c r="BM236" s="197" t="n"/>
      <c r="BN236" s="197" t="n"/>
      <c r="BO236" s="197" t="n"/>
      <c r="BP236" s="197" t="n"/>
      <c r="BQ236" s="197" t="n"/>
      <c r="BR236" s="197" t="n"/>
      <c r="BS236" s="197" t="n"/>
      <c r="BT236" s="197" t="n"/>
      <c r="BU236" s="197" t="n"/>
      <c r="BV236" s="197" t="n"/>
      <c r="BW236" s="197" t="n"/>
      <c r="BX236" s="197" t="n"/>
      <c r="BY236" s="197" t="n"/>
      <c r="BZ236" s="197" t="n"/>
      <c r="CA236" s="197" t="n"/>
      <c r="CB236" s="197" t="n"/>
      <c r="CC236" s="197" t="n"/>
      <c r="CD236" s="197" t="n"/>
      <c r="CE236" s="197" t="n"/>
      <c r="CF236" s="197" t="n"/>
      <c r="CG236" s="197" t="n"/>
      <c r="CH236" s="197" t="n"/>
      <c r="CI236" s="197" t="n"/>
      <c r="CJ236" s="197" t="n"/>
      <c r="CK236" s="197" t="n"/>
      <c r="CL236" s="197" t="n"/>
      <c r="CM236" s="197" t="n"/>
      <c r="CN236" s="197" t="n"/>
      <c r="CO236" s="197" t="n"/>
      <c r="CP236" s="197" t="n"/>
      <c r="CQ236" s="197" t="n"/>
      <c r="CR236" s="197" t="n"/>
      <c r="CS236" s="197" t="n"/>
      <c r="CT236" s="197" t="n"/>
      <c r="CU236" s="197" t="n"/>
      <c r="CV236" s="197" t="n"/>
      <c r="CW236" s="197" t="n"/>
      <c r="CX236" s="197" t="n"/>
      <c r="CY236" s="197" t="n"/>
      <c r="CZ236" s="197" t="n"/>
      <c r="DA236" s="197" t="n"/>
      <c r="DB236" s="197" t="n"/>
      <c r="DC236" s="197" t="n"/>
      <c r="DD236" s="197" t="n"/>
      <c r="DE236" s="197" t="n"/>
      <c r="DF236" s="197" t="n"/>
      <c r="DG236" s="197" t="n"/>
      <c r="DH236" s="197" t="n"/>
      <c r="DI236" s="197" t="n"/>
      <c r="DJ236" s="197" t="n"/>
      <c r="DK236" s="197" t="n"/>
      <c r="DL236" s="197" t="n"/>
      <c r="DM236" s="197" t="n"/>
      <c r="DN236" s="197" t="n"/>
      <c r="DO236" s="197" t="n"/>
      <c r="DP236" s="197" t="n"/>
      <c r="DQ236" s="197" t="n"/>
      <c r="DR236" s="197" t="n"/>
      <c r="DS236" s="197" t="n"/>
      <c r="DT236" s="197" t="n"/>
      <c r="DU236" s="197" t="n"/>
      <c r="DV236" s="197" t="n"/>
      <c r="DW236" s="197" t="n"/>
      <c r="DX236" s="197" t="n"/>
      <c r="DY236" s="197" t="n"/>
      <c r="DZ236" s="197" t="n"/>
      <c r="EA236" s="197" t="n"/>
      <c r="EB236" s="197" t="n"/>
      <c r="EC236" s="197" t="n"/>
      <c r="ED236" s="197" t="n"/>
      <c r="EE236" s="197" t="n"/>
      <c r="EF236" s="197" t="n"/>
      <c r="EG236" s="197" t="n"/>
      <c r="EH236" s="197" t="n"/>
      <c r="EI236" s="197" t="n"/>
      <c r="EJ236" s="197" t="n"/>
    </row>
    <row r="237">
      <c r="B237" s="248" t="n"/>
      <c r="C237" s="242" t="n"/>
      <c r="D237" s="242" t="n"/>
      <c r="E237" s="242" t="n"/>
      <c r="F237" s="242" t="n"/>
      <c r="G237" s="242" t="n"/>
      <c r="H237" s="242" t="n"/>
      <c r="I237" s="242" t="n"/>
      <c r="J237" s="180" t="n"/>
      <c r="N237" t="inlineStr"/>
      <c r="O237" s="249" t="inlineStr"/>
      <c r="P237" s="249" t="inlineStr"/>
      <c r="Q237" s="249" t="inlineStr"/>
      <c r="R237" s="249" t="inlineStr"/>
      <c r="S237" s="249" t="inlineStr"/>
      <c r="T237" s="249" t="inlineStr"/>
      <c r="U237" s="249" t="n"/>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Sale of goods</t>
        </is>
      </c>
      <c r="C15" s="939" t="n"/>
      <c r="D15" s="939" t="n"/>
      <c r="E15" s="939" t="n"/>
      <c r="F15" s="939" t="n"/>
      <c r="G15" s="939" t="n">
        <v>467190</v>
      </c>
      <c r="H15" s="939" t="n">
        <v>480067</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-367584</v>
      </c>
      <c r="H29" s="939" t="n">
        <v>-390134</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Expected credit losses trade and other receivables</t>
        </is>
      </c>
      <c r="C56" s="939" t="n"/>
      <c r="D56" s="939" t="n"/>
      <c r="E56" s="939" t="n"/>
      <c r="F56" s="939" t="n"/>
      <c r="G56" s="939" t="n">
        <v>0</v>
      </c>
      <c r="H56" s="939" t="n">
        <v>1713</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None Loss on foreign exchange</t>
        </is>
      </c>
      <c r="C57" s="939" t="n"/>
      <c r="D57" s="939" t="n"/>
      <c r="E57" s="939" t="n"/>
      <c r="F57" s="939" t="n"/>
      <c r="G57" s="939" t="n">
        <v>231</v>
      </c>
      <c r="H57" s="939" t="n">
        <v>357</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-6204</v>
      </c>
      <c r="H80" s="939" t="n">
        <v>-6717</v>
      </c>
      <c r="I80" s="1017" t="n"/>
      <c r="N80" s="290">
        <f>B80</f>
        <v/>
      </c>
      <c r="O80" s="204" t="inlineStr"/>
      <c r="P80" s="204" t="inlineStr"/>
      <c r="Q80" s="204" t="inlineStr"/>
      <c r="R80" s="204" t="inlineStr"/>
      <c r="S80" s="204">
        <f>G80*BS!$B$9</f>
        <v/>
      </c>
      <c r="T80" s="204">
        <f>H80*BS!$B$9</f>
        <v/>
      </c>
      <c r="U80" s="1016" t="n"/>
    </row>
    <row r="81" customFormat="1" s="279">
      <c r="B81" s="119" t="inlineStr">
        <is>
          <t>Administrative expenses</t>
        </is>
      </c>
      <c r="C81" s="939" t="n"/>
      <c r="D81" s="939" t="n"/>
      <c r="E81" s="939" t="n"/>
      <c r="F81" s="939" t="n"/>
      <c r="G81" s="939" t="n">
        <v>-23685</v>
      </c>
      <c r="H81" s="939" t="n">
        <v>-21315</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Other income</t>
        </is>
      </c>
      <c r="C84" s="991" t="n"/>
      <c r="D84" s="991" t="n"/>
      <c r="E84" s="991" t="n"/>
      <c r="F84" s="991" t="n"/>
      <c r="G84" s="991" t="n">
        <v>698</v>
      </c>
      <c r="H84" s="991" t="n">
        <v>750</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Other interest income</t>
        </is>
      </c>
      <c r="C98" s="939" t="n"/>
      <c r="D98" s="939" t="n"/>
      <c r="E98" s="939" t="n"/>
      <c r="F98" s="939" t="n"/>
      <c r="G98" s="939" t="n">
        <v>131</v>
      </c>
      <c r="H98" s="939" t="n">
        <v>480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None Interest on lease liabilities</t>
        </is>
      </c>
      <c r="C99" s="939" t="n"/>
      <c r="D99" s="939" t="n"/>
      <c r="E99" s="939" t="n"/>
      <c r="F99" s="939" t="n"/>
      <c r="G99" s="939" t="n">
        <v>642</v>
      </c>
      <c r="H99" s="939" t="n">
        <v>634</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t>
        </is>
      </c>
      <c r="C111" s="939" t="n"/>
      <c r="D111" s="939" t="n"/>
      <c r="E111" s="939" t="n"/>
      <c r="F111" s="939" t="n"/>
      <c r="G111" s="939" t="n">
        <v>0</v>
      </c>
      <c r="H111" s="939" t="n">
        <v>40</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 on lease liabilities</t>
        </is>
      </c>
      <c r="C112" s="939" t="n"/>
      <c r="D112" s="939" t="n"/>
      <c r="E112" s="939" t="n"/>
      <c r="F112" s="939" t="n"/>
      <c r="G112" s="939" t="n">
        <v>642</v>
      </c>
      <c r="H112" s="939" t="n">
        <v>634</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None Others</t>
        </is>
      </c>
      <c r="C113" s="939" t="n"/>
      <c r="D113" s="939" t="n"/>
      <c r="E113" s="939" t="n"/>
      <c r="F113" s="939" t="n"/>
      <c r="G113" s="939" t="n">
        <v>-203</v>
      </c>
      <c r="H113" s="939" t="n">
        <v>-165</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Others</t>
        </is>
      </c>
      <c r="C124" s="952" t="n"/>
      <c r="D124" s="952" t="n"/>
      <c r="E124" s="952" t="n"/>
      <c r="F124" s="952" t="n"/>
      <c r="G124" s="952" t="n">
        <v>-203</v>
      </c>
      <c r="H124" s="952" t="n">
        <v>-165</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statement of profit or loss Income tax expense Current income tax charge</t>
        </is>
      </c>
      <c r="G138" t="n">
        <v>17127</v>
      </c>
      <c r="H138" t="n">
        <v>14723</v>
      </c>
      <c r="N138">
        <f>B138</f>
        <v/>
      </c>
      <c r="O138" t="inlineStr"/>
      <c r="P138" t="inlineStr"/>
      <c r="Q138" t="inlineStr"/>
      <c r="R138" t="inlineStr"/>
      <c r="S138">
        <f>G138*BS!$B$9</f>
        <v/>
      </c>
      <c r="T138">
        <f>H138*BS!$B$9</f>
        <v/>
      </c>
    </row>
    <row r="139" customFormat="1" s="118">
      <c r="B139" t="inlineStr">
        <is>
          <t xml:space="preserve">  statement of profit or loss Income tax expense Adjustments in respect of current income tax of previous years</t>
        </is>
      </c>
      <c r="G139" t="n">
        <v>269</v>
      </c>
      <c r="H139" t="n">
        <v>-1470</v>
      </c>
      <c r="N139">
        <f>B139</f>
        <v/>
      </c>
      <c r="O139" t="inlineStr"/>
      <c r="P139" t="inlineStr"/>
      <c r="Q139" t="inlineStr"/>
      <c r="R139" t="inlineStr"/>
      <c r="S139">
        <f>G139*BS!$B$9</f>
        <v/>
      </c>
      <c r="T139">
        <f>H139*BS!$B$9</f>
        <v/>
      </c>
    </row>
    <row r="140" customFormat="1" s="118">
      <c r="B140" t="inlineStr">
        <is>
          <t xml:space="preserve"> Deferred income tax Relating to the origination and reversal of timing differences</t>
        </is>
      </c>
      <c r="G140" t="n">
        <v>471</v>
      </c>
      <c r="H140" t="n">
        <v>-2937</v>
      </c>
      <c r="N140">
        <f>B140</f>
        <v/>
      </c>
      <c r="O140" t="inlineStr"/>
      <c r="P140" t="inlineStr"/>
      <c r="Q140" t="inlineStr"/>
      <c r="R140" t="inlineStr"/>
      <c r="S140">
        <f>G140*BS!$B$9</f>
        <v/>
      </c>
      <c r="T140">
        <f>H140*BS!$B$9</f>
        <v/>
      </c>
    </row>
    <row r="141" customFormat="1" s="118">
      <c r="B141" t="inlineStr">
        <is>
          <t xml:space="preserve"> Deferred income tax Adjustments in respect of deferred income tax of previous years</t>
        </is>
      </c>
      <c r="G141" t="n">
        <v>-510</v>
      </c>
      <c r="H141" t="n">
        <v>-36</v>
      </c>
      <c r="N141">
        <f>B141</f>
        <v/>
      </c>
      <c r="O141" t="inlineStr"/>
      <c r="P141" t="inlineStr"/>
      <c r="Q141" t="inlineStr"/>
      <c r="R141" t="inlineStr"/>
      <c r="S141">
        <f>G141*BS!$B$9</f>
        <v/>
      </c>
      <c r="T141">
        <f>H141*BS!$B$9</f>
        <v/>
      </c>
    </row>
    <row r="142" customFormat="1" s="118">
      <c r="B142" t="inlineStr">
        <is>
          <t xml:space="preserve"> None Accounting profit before income tax</t>
        </is>
      </c>
      <c r="G142" t="n">
        <v>63330</v>
      </c>
      <c r="H142" t="n">
        <v>45961</v>
      </c>
      <c r="N142">
        <f>B142</f>
        <v/>
      </c>
      <c r="O142" t="inlineStr"/>
      <c r="P142" t="inlineStr"/>
      <c r="Q142" t="inlineStr"/>
      <c r="R142" t="inlineStr"/>
      <c r="S142">
        <f>G142*BS!$B$9</f>
        <v/>
      </c>
      <c r="T142">
        <f>H142*BS!$B$9</f>
        <v/>
      </c>
    </row>
    <row r="143" customFormat="1" s="118">
      <c r="B143" t="inlineStr">
        <is>
          <t xml:space="preserve"> None Adjustments in respect of current income tax of previous years</t>
        </is>
      </c>
      <c r="G143" t="n">
        <v>269</v>
      </c>
      <c r="H143" t="n">
        <v>-1470</v>
      </c>
      <c r="N143">
        <f>B143</f>
        <v/>
      </c>
      <c r="O143" t="inlineStr"/>
      <c r="P143" t="inlineStr"/>
      <c r="Q143" t="inlineStr"/>
      <c r="R143" t="inlineStr"/>
      <c r="S143">
        <f>G143*BS!$B$9</f>
        <v/>
      </c>
      <c r="T143">
        <f>H143*BS!$B$9</f>
        <v/>
      </c>
    </row>
    <row r="144" customFormat="1" s="118">
      <c r="B144" t="inlineStr">
        <is>
          <t xml:space="preserve"> None Income tax expense</t>
        </is>
      </c>
      <c r="G144" t="n">
        <v>17357</v>
      </c>
      <c r="H144" t="n">
        <v>10280</v>
      </c>
      <c r="N144">
        <f>B144</f>
        <v/>
      </c>
      <c r="O144" t="inlineStr"/>
      <c r="P144" t="inlineStr"/>
      <c r="Q144" t="inlineStr"/>
      <c r="R144" t="inlineStr"/>
      <c r="S144">
        <f>G144*BS!$B$9</f>
        <v/>
      </c>
      <c r="T144">
        <f>H144*BS!$B$9</f>
        <v/>
      </c>
    </row>
    <row r="145" customFormat="1" s="118">
      <c r="B145" t="inlineStr">
        <is>
          <t xml:space="preserve"> None Income tax expense reported in the  statement of profit or loss</t>
        </is>
      </c>
      <c r="G145" t="n">
        <v>17357</v>
      </c>
      <c r="H145" t="n">
        <v>10280</v>
      </c>
      <c r="N145">
        <f>B145</f>
        <v/>
      </c>
      <c r="O145" t="inlineStr"/>
      <c r="P145" t="inlineStr"/>
      <c r="Q145" t="inlineStr"/>
      <c r="R145" t="inlineStr"/>
      <c r="S145">
        <f>G145*BS!$B$9</f>
        <v/>
      </c>
      <c r="T145">
        <f>H145*BS!$B$9</f>
        <v/>
      </c>
    </row>
    <row r="146" customFormat="1" s="118">
      <c r="B146" s="102"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B147" s="102" t="n"/>
      <c r="C147" s="939" t="n"/>
      <c r="D147" s="939" t="n"/>
      <c r="E147" s="939" t="n"/>
      <c r="F147" s="939" t="n"/>
      <c r="G147" s="939" t="n"/>
      <c r="H147" s="939" t="n"/>
      <c r="I147" s="1017" t="n"/>
      <c r="L147" s="279" t="n"/>
      <c r="M147" s="279" t="n"/>
      <c r="N147" s="290" t="inlineStr"/>
      <c r="O147" s="204" t="inlineStr"/>
      <c r="P147" s="204" t="inlineStr"/>
      <c r="Q147" s="204" t="inlineStr"/>
      <c r="R147" s="204" t="inlineStr"/>
      <c r="S147" s="204" t="inlineStr"/>
      <c r="T147" s="204" t="inlineStr"/>
      <c r="U147" s="1016" t="n"/>
    </row>
    <row r="148" customFormat="1" s="118">
      <c r="A148" s="118" t="inlineStr">
        <is>
          <t>K22</t>
        </is>
      </c>
      <c r="B148" s="298" t="inlineStr">
        <is>
          <t>Minority Interest (-)</t>
        </is>
      </c>
      <c r="C148" s="158" t="n"/>
      <c r="D148" s="954" t="n"/>
      <c r="E148" s="954" t="n"/>
      <c r="F148" s="954" t="n"/>
      <c r="G148" s="954" t="n"/>
      <c r="H148" s="954" t="n"/>
      <c r="I148" s="1017" t="n"/>
      <c r="L148" s="279" t="n"/>
      <c r="M148" s="279" t="n"/>
      <c r="N148" s="290">
        <f>B148</f>
        <v/>
      </c>
      <c r="O148" s="204" t="inlineStr"/>
      <c r="P148" s="204" t="inlineStr"/>
      <c r="Q148" s="204" t="inlineStr"/>
      <c r="R148" s="204" t="inlineStr"/>
      <c r="S148" s="204" t="inlineStr"/>
      <c r="T148" s="204" t="inlineStr"/>
      <c r="U148" s="1016">
        <f>I140</f>
        <v/>
      </c>
    </row>
    <row r="149" customFormat="1" s="118">
      <c r="B149" s="102" t="n"/>
      <c r="C149" s="939" t="n"/>
      <c r="D149" s="939" t="n"/>
      <c r="E149" s="939" t="n"/>
      <c r="F149" s="939" t="n"/>
      <c r="G149" s="939" t="n"/>
      <c r="H149" s="939" t="n"/>
      <c r="I149" s="1017" t="n"/>
      <c r="L149" s="279" t="n"/>
      <c r="M149" s="279" t="n"/>
      <c r="N149" s="293" t="inlineStr"/>
      <c r="O149" s="192" t="inlineStr"/>
      <c r="P149" s="192" t="inlineStr"/>
      <c r="Q149" s="192" t="inlineStr"/>
      <c r="R149" s="192" t="inlineStr"/>
      <c r="S149" s="192" t="inlineStr"/>
      <c r="T149" s="192" t="inlineStr"/>
      <c r="U149" s="1016">
        <f>I141</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I142</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I143</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I144</f>
        <v/>
      </c>
    </row>
    <row r="153" customFormat="1" s="118">
      <c r="A153" s="118" t="inlineStr">
        <is>
          <t>K23</t>
        </is>
      </c>
      <c r="B153" s="96" t="inlineStr">
        <is>
          <t xml:space="preserve">Total </t>
        </is>
      </c>
      <c r="C153" s="158">
        <f>SUM(INDIRECT(ADDRESS(MATCH("K22",$A:$A,0)+1,COLUMN(C$12),4)&amp;":"&amp;ADDRESS(MATCH("K23",$A:$A,0)-1,COLUMN(C$12),4)))</f>
        <v/>
      </c>
      <c r="D153" s="158">
        <f>SUM(INDIRECT(ADDRESS(MATCH("K22",$A:$A,0)+1,COLUMN(D$12),4)&amp;":"&amp;ADDRESS(MATCH("K23",$A:$A,0)-1,COLUMN(D$12),4)))</f>
        <v/>
      </c>
      <c r="E153" s="158">
        <f>SUM(INDIRECT(ADDRESS(MATCH("K22",$A:$A,0)+1,COLUMN(E$12),4)&amp;":"&amp;ADDRESS(MATCH("K23",$A:$A,0)-1,COLUMN(E$12),4)))</f>
        <v/>
      </c>
      <c r="F153" s="158">
        <f>SUM(INDIRECT(ADDRESS(MATCH("K22",$A:$A,0)+1,COLUMN(F$12),4)&amp;":"&amp;ADDRESS(MATCH("K23",$A:$A,0)-1,COLUMN(F$12),4)))</f>
        <v/>
      </c>
      <c r="G153" s="158" t="n">
        <v>0</v>
      </c>
      <c r="H153" s="158" t="n">
        <v>0</v>
      </c>
      <c r="I153" s="1017" t="n"/>
      <c r="L153" s="279" t="n"/>
      <c r="M153" s="279" t="n"/>
      <c r="N153" s="290">
        <f>B153</f>
        <v/>
      </c>
      <c r="O153" s="204">
        <f>C153*BS!$B$9</f>
        <v/>
      </c>
      <c r="P153" s="204">
        <f>D153*BS!$B$9</f>
        <v/>
      </c>
      <c r="Q153" s="204">
        <f>E153*BS!$B$9</f>
        <v/>
      </c>
      <c r="R153" s="204">
        <f>F153*BS!$B$9</f>
        <v/>
      </c>
      <c r="S153" s="204">
        <f>G153*BS!$B$9</f>
        <v/>
      </c>
      <c r="T153" s="204">
        <f>H153*BS!$B$9</f>
        <v/>
      </c>
      <c r="U153" s="1016">
        <f>I145</f>
        <v/>
      </c>
    </row>
    <row r="154" customFormat="1" s="118">
      <c r="B154" s="303" t="n"/>
      <c r="C154" s="279" t="n"/>
      <c r="D154" s="938" t="n"/>
      <c r="E154" s="938" t="n"/>
      <c r="F154" s="938" t="n"/>
      <c r="G154" s="938" t="n"/>
      <c r="H154" s="938" t="n"/>
      <c r="I154" s="1017" t="n"/>
      <c r="L154" s="279" t="n"/>
      <c r="M154" s="279" t="n"/>
      <c r="N154" s="296" t="inlineStr"/>
      <c r="O154" s="192" t="inlineStr"/>
      <c r="P154" s="192" t="inlineStr"/>
      <c r="Q154" s="192" t="inlineStr"/>
      <c r="R154" s="192" t="inlineStr"/>
      <c r="S154" s="192" t="inlineStr"/>
      <c r="T154" s="192" t="inlineStr"/>
      <c r="U154" s="1016">
        <f>I146</f>
        <v/>
      </c>
    </row>
    <row r="155" customFormat="1" s="118">
      <c r="A155" s="118" t="inlineStr">
        <is>
          <t>K24</t>
        </is>
      </c>
      <c r="B155" s="298" t="inlineStr">
        <is>
          <t xml:space="preserve">Extraordinary Gain/Loss </t>
        </is>
      </c>
      <c r="C155" s="158" t="n"/>
      <c r="D155" s="954" t="n"/>
      <c r="E155" s="954" t="n"/>
      <c r="F155" s="954" t="n"/>
      <c r="G155" s="954" t="n"/>
      <c r="H155" s="954" t="n"/>
      <c r="I155" s="1017" t="n"/>
      <c r="L155" s="279" t="n"/>
      <c r="M155" s="279" t="n"/>
      <c r="N155" s="290">
        <f>B155</f>
        <v/>
      </c>
      <c r="O155" s="204" t="inlineStr"/>
      <c r="P155" s="204" t="inlineStr"/>
      <c r="Q155" s="204" t="inlineStr"/>
      <c r="R155" s="204" t="inlineStr"/>
      <c r="S155" s="204" t="inlineStr"/>
      <c r="T155" s="204" t="inlineStr"/>
      <c r="U155" s="1016">
        <f>I147</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I148</f>
        <v/>
      </c>
    </row>
    <row r="157" customFormat="1" s="118">
      <c r="B157" s="303" t="n"/>
      <c r="I157" s="1017" t="n"/>
      <c r="L157" s="279" t="n"/>
      <c r="M157" s="279" t="n"/>
      <c r="N157" s="293" t="inlineStr"/>
      <c r="O157" s="192" t="inlineStr"/>
      <c r="P157" s="192" t="inlineStr"/>
      <c r="Q157" s="192" t="inlineStr"/>
      <c r="R157" s="192" t="inlineStr"/>
      <c r="S157" s="192" t="inlineStr"/>
      <c r="T157" s="192" t="inlineStr"/>
      <c r="U157" s="1016">
        <f>I149</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I150</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I151</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I152</f>
        <v/>
      </c>
    </row>
    <row r="161" customFormat="1" s="118">
      <c r="B161" s="102" t="n"/>
      <c r="C161" s="939" t="n"/>
      <c r="D161" s="939" t="n"/>
      <c r="E161" s="939" t="n"/>
      <c r="F161" s="939" t="n"/>
      <c r="G161" s="939" t="n"/>
      <c r="H161" s="939" t="n"/>
      <c r="I161" s="1017" t="n"/>
      <c r="L161" s="279" t="n"/>
      <c r="M161" s="279" t="n"/>
      <c r="N161" s="293" t="inlineStr"/>
      <c r="O161" s="192" t="inlineStr"/>
      <c r="P161" s="192" t="inlineStr"/>
      <c r="Q161" s="192" t="inlineStr"/>
      <c r="R161" s="192" t="inlineStr"/>
      <c r="S161" s="192" t="inlineStr"/>
      <c r="T161" s="192" t="inlineStr"/>
      <c r="U161" s="1016">
        <f>I153</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I154</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I155</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I156</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I157</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I158</f>
        <v/>
      </c>
    </row>
    <row r="167" customFormat="1" s="118">
      <c r="A167" s="118" t="inlineStr">
        <is>
          <t>K25</t>
        </is>
      </c>
      <c r="B167" s="96" t="inlineStr">
        <is>
          <t xml:space="preserve">Total </t>
        </is>
      </c>
      <c r="C167" s="158">
        <f>SUM(INDIRECT(ADDRESS(MATCH("K24",$A:$A,0)+1,COLUMN(C$12),4)&amp;":"&amp;ADDRESS(MATCH("K25",$A:$A,0)-1,COLUMN(C$12),4)))</f>
        <v/>
      </c>
      <c r="D167" s="158">
        <f>SUM(INDIRECT(ADDRESS(MATCH("K24",$A:$A,0)+1,COLUMN(D$12),4)&amp;":"&amp;ADDRESS(MATCH("K25",$A:$A,0)-1,COLUMN(D$12),4)))</f>
        <v/>
      </c>
      <c r="E167" s="158">
        <f>SUM(INDIRECT(ADDRESS(MATCH("K24",$A:$A,0)+1,COLUMN(E$12),4)&amp;":"&amp;ADDRESS(MATCH("K25",$A:$A,0)-1,COLUMN(E$12),4)))</f>
        <v/>
      </c>
      <c r="F167" s="158">
        <f>SUM(INDIRECT(ADDRESS(MATCH("K24",$A:$A,0)+1,COLUMN(F$12),4)&amp;":"&amp;ADDRESS(MATCH("K25",$A:$A,0)-1,COLUMN(F$12),4)))</f>
        <v/>
      </c>
      <c r="G167" s="158" t="n">
        <v>0</v>
      </c>
      <c r="H167" s="158" t="n">
        <v>0</v>
      </c>
      <c r="I167" s="1017" t="n"/>
      <c r="L167" s="279" t="n"/>
      <c r="M167" s="279" t="n"/>
      <c r="N167" s="290">
        <f>B167</f>
        <v/>
      </c>
      <c r="O167" s="204">
        <f>C167*BS!$B$9</f>
        <v/>
      </c>
      <c r="P167" s="204">
        <f>D167*BS!$B$9</f>
        <v/>
      </c>
      <c r="Q167" s="204">
        <f>E167*BS!$B$9</f>
        <v/>
      </c>
      <c r="R167" s="204">
        <f>F167*BS!$B$9</f>
        <v/>
      </c>
      <c r="S167" s="204">
        <f>G167*BS!$B$9</f>
        <v/>
      </c>
      <c r="T167" s="204">
        <f>H167*BS!$B$9</f>
        <v/>
      </c>
      <c r="U167" s="1016">
        <f>I159</f>
        <v/>
      </c>
    </row>
    <row r="168" customFormat="1" s="118">
      <c r="B168" s="303" t="n"/>
      <c r="D168" s="939" t="n"/>
      <c r="E168" s="939" t="n"/>
      <c r="F168" s="939" t="n"/>
      <c r="G168" s="939" t="n"/>
      <c r="H168" s="939" t="n"/>
      <c r="I168" s="934" t="n"/>
      <c r="N168" s="296" t="inlineStr"/>
      <c r="O168" s="192" t="inlineStr"/>
      <c r="P168" s="192" t="inlineStr"/>
      <c r="Q168" s="192" t="inlineStr"/>
      <c r="R168" s="192" t="inlineStr"/>
      <c r="S168" s="192" t="inlineStr"/>
      <c r="T168" s="192" t="inlineStr"/>
      <c r="U168" s="1016" t="n"/>
    </row>
    <row r="169" customFormat="1" s="118">
      <c r="A169" s="118" t="inlineStr">
        <is>
          <t>K26</t>
        </is>
      </c>
      <c r="B169" s="298" t="inlineStr">
        <is>
          <t xml:space="preserve">Others </t>
        </is>
      </c>
      <c r="C169" s="97" t="n"/>
      <c r="D169" s="964" t="n"/>
      <c r="E169" s="964" t="n"/>
      <c r="F169" s="964" t="n"/>
      <c r="G169" s="964" t="n"/>
      <c r="H169" s="964" t="n"/>
      <c r="I169" s="1017" t="n"/>
      <c r="N169" s="290">
        <f>B169</f>
        <v/>
      </c>
      <c r="O169" s="204" t="inlineStr"/>
      <c r="P169" s="204" t="inlineStr"/>
      <c r="Q169" s="204" t="inlineStr"/>
      <c r="R169" s="204" t="inlineStr"/>
      <c r="S169" s="204" t="inlineStr"/>
      <c r="T169" s="204" t="inlineStr"/>
      <c r="U169" s="1016" t="n"/>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I162</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I163</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I164</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I165</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I166</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I167</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I168</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I169</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I170</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I171</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I172</f>
        <v/>
      </c>
    </row>
    <row r="181">
      <c r="A181" s="118" t="inlineStr">
        <is>
          <t>K27</t>
        </is>
      </c>
      <c r="B181" s="96" t="inlineStr">
        <is>
          <t xml:space="preserve">Total </t>
        </is>
      </c>
      <c r="C181" s="942">
        <f>SUM(INDIRECT(ADDRESS(MATCH("K26",$A:$A,0)+1,COLUMN(C$12),4)&amp;":"&amp;ADDRESS(MATCH("K27",$A:$A,0)-1,COLUMN(C$12),4)))</f>
        <v/>
      </c>
      <c r="D181" s="942">
        <f>SUM(INDIRECT(ADDRESS(MATCH("K26",$A:$A,0)+1,COLUMN(D$12),4)&amp;":"&amp;ADDRESS(MATCH("K27",$A:$A,0)-1,COLUMN(D$12),4)))</f>
        <v/>
      </c>
      <c r="E181" s="942">
        <f>SUM(INDIRECT(ADDRESS(MATCH("K26",$A:$A,0)+1,COLUMN(E$12),4)&amp;":"&amp;ADDRESS(MATCH("K27",$A:$A,0)-1,COLUMN(E$12),4)))</f>
        <v/>
      </c>
      <c r="F181" s="942">
        <f>SUM(INDIRECT(ADDRESS(MATCH("K26",$A:$A,0)+1,COLUMN(F$12),4)&amp;":"&amp;ADDRESS(MATCH("K27",$A:$A,0)-1,COLUMN(F$12),4)))</f>
        <v/>
      </c>
      <c r="G181" s="942" t="n">
        <v>0</v>
      </c>
      <c r="H181" s="942" t="n">
        <v>0</v>
      </c>
      <c r="I181" s="1017" t="n"/>
      <c r="N181" s="290">
        <f>B181</f>
        <v/>
      </c>
      <c r="O181" s="204">
        <f>C181*BS!$B$9</f>
        <v/>
      </c>
      <c r="P181" s="204">
        <f>D181*BS!$B$9</f>
        <v/>
      </c>
      <c r="Q181" s="204">
        <f>E181*BS!$B$9</f>
        <v/>
      </c>
      <c r="R181" s="204">
        <f>F181*BS!$B$9</f>
        <v/>
      </c>
      <c r="S181" s="204">
        <f>G181*BS!$B$9</f>
        <v/>
      </c>
      <c r="T181" s="204">
        <f>H181*BS!$B$9</f>
        <v/>
      </c>
      <c r="U181" s="1021" t="n"/>
    </row>
    <row r="182">
      <c r="B182" s="306" t="n"/>
      <c r="C182" s="307" t="n"/>
      <c r="D182" s="307" t="n"/>
      <c r="E182" s="307" t="n"/>
      <c r="F182" s="307" t="n"/>
      <c r="G182" s="307" t="n"/>
      <c r="H182" s="307" t="n"/>
      <c r="I182" s="1022" t="n"/>
      <c r="N182" s="309" t="inlineStr"/>
      <c r="O182" s="310" t="inlineStr"/>
      <c r="P182" s="310" t="inlineStr"/>
      <c r="Q182" s="310" t="inlineStr"/>
      <c r="R182" s="310" t="inlineStr"/>
      <c r="S182" s="310" t="inlineStr"/>
      <c r="T182" s="310" t="inlineStr"/>
      <c r="U182" s="311" t="n"/>
    </row>
    <row r="183">
      <c r="N183" t="inlineStr"/>
      <c r="O183" t="inlineStr"/>
      <c r="P183" t="inlineStr"/>
      <c r="Q183" t="inlineStr"/>
      <c r="R183" t="inlineStr"/>
      <c r="S183" t="inlineStr"/>
      <c r="T183" t="inlineStr"/>
    </row>
    <row r="184">
      <c r="B184" s="312" t="n"/>
      <c r="D184" s="1023" t="n"/>
      <c r="N184" s="314" t="inlineStr"/>
      <c r="O184" t="inlineStr"/>
      <c r="P184" s="1024" t="inlineStr"/>
      <c r="Q184" t="inlineStr"/>
      <c r="R184" t="inlineStr"/>
      <c r="S184" t="inlineStr"/>
      <c r="T184" t="inlineStr"/>
    </row>
    <row r="185">
      <c r="D185" s="1023" t="n"/>
      <c r="N185" t="inlineStr"/>
      <c r="O185" t="inlineStr"/>
      <c r="P185" s="1024"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025" t="n"/>
      <c r="H190" s="1025" t="n"/>
      <c r="N190" t="inlineStr"/>
      <c r="O190" t="inlineStr"/>
      <c r="P190" t="inlineStr"/>
      <c r="Q190" t="inlineStr"/>
      <c r="R190" t="inlineStr"/>
      <c r="S190" s="1026" t="inlineStr"/>
      <c r="T190" s="1026" t="inlineStr"/>
    </row>
    <row r="191">
      <c r="B191" s="312" t="n"/>
      <c r="N191" s="314"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B193" s="312" t="n"/>
      <c r="N193" s="314"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108874</v>
      </c>
      <c r="G12" s="1029" t="n">
        <v>-71323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-6671</v>
      </c>
      <c r="G13" s="1028" t="n">
        <v>-9229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1663</v>
      </c>
      <c r="G16" s="1028" t="n">
        <v>2130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-5008</v>
      </c>
      <c r="G18" s="1029" t="n">
        <v>-7099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-12903</v>
      </c>
      <c r="G21" s="1028" t="n">
        <v>-19766</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86000</v>
      </c>
      <c r="G22" s="1028" t="n">
        <v>126954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-136511</v>
      </c>
      <c r="G23" s="1028" t="n">
        <v>-87505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-63414</v>
      </c>
      <c r="G25" s="1029" t="n">
        <v>19683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