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Trade receivables nan</t>
        </is>
      </c>
      <c r="C29" s="103" t="n"/>
      <c r="D29" s="103" t="n"/>
      <c r="E29" s="103" t="n"/>
      <c r="F29" s="103" t="n"/>
      <c r="G29" s="103" t="n">
        <v>29970566</v>
      </c>
      <c r="H29" s="103" t="n">
        <v>36246067</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Current Allowance for expected credit losses Allowance for expected credit losses</t>
        </is>
      </c>
      <c r="C30" s="103" t="n"/>
      <c r="D30" s="103" t="n"/>
      <c r="E30" s="103" t="n"/>
      <c r="F30" s="103" t="n"/>
      <c r="G30" s="103" t="n">
        <v>-3445707</v>
      </c>
      <c r="H30" s="103" t="n">
        <v>-1937245</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Current Other debtors nan</t>
        </is>
      </c>
      <c r="C31" s="103" t="n"/>
      <c r="D31" s="103" t="n"/>
      <c r="E31" s="103" t="n"/>
      <c r="F31" s="103" t="n"/>
      <c r="G31" s="103" t="n">
        <v>404770</v>
      </c>
      <c r="H31" s="103" t="n">
        <v>1144370</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Current Prepayments nan</t>
        </is>
      </c>
      <c r="C32" s="103" t="n"/>
      <c r="D32" s="103" t="n"/>
      <c r="E32" s="103" t="n"/>
      <c r="F32" s="103" t="n"/>
      <c r="G32" s="103" t="n">
        <v>546737</v>
      </c>
      <c r="H32" s="103" t="n">
        <v>512402</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Current Security deposits nan</t>
        </is>
      </c>
      <c r="C33" s="103" t="n"/>
      <c r="D33" s="103" t="n"/>
      <c r="E33" s="103" t="n"/>
      <c r="F33" s="103" t="n"/>
      <c r="G33" s="103" t="n">
        <v>0</v>
      </c>
      <c r="H33" s="103" t="n">
        <v>41623</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Current Total nan</t>
        </is>
      </c>
      <c r="C34" s="103" t="n"/>
      <c r="D34" s="103" t="n"/>
      <c r="E34" s="103" t="n"/>
      <c r="F34" s="103" t="n"/>
      <c r="G34" s="103" t="n">
        <v>27557900</v>
      </c>
      <c r="H34" s="103" t="n">
        <v>36165079</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Current Related party receivables ultimate parent company (Note 21)</t>
        </is>
      </c>
      <c r="C35" s="103" t="n"/>
      <c r="D35" s="103" t="n"/>
      <c r="E35" s="103" t="n"/>
      <c r="F35" s="103" t="n"/>
      <c r="G35" s="103" t="n">
        <v>81534</v>
      </c>
      <c r="H35" s="103" t="n">
        <v>157862</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None Total inventories at the lower of cost and net realisable</t>
        </is>
      </c>
      <c r="C43" s="103" t="n"/>
      <c r="D43" s="103" t="n"/>
      <c r="E43" s="103" t="n"/>
      <c r="F43" s="103" t="n"/>
      <c r="G43" s="103" t="n">
        <v>48532315</v>
      </c>
      <c r="H43" s="103" t="n">
        <v>90218257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27557900</v>
      </c>
      <c r="H81" s="940" t="n">
        <v>36165079</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Total $ Cost At 31 December 2022</t>
        </is>
      </c>
      <c r="C86" s="939" t="n"/>
      <c r="D86" s="939" t="n"/>
      <c r="E86" s="939" t="n"/>
      <c r="F86" s="939" t="n"/>
      <c r="G86" s="939" t="n">
        <v>0</v>
      </c>
      <c r="H86" s="939" t="n">
        <v>40835903</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Total $ Accumulated depreciation At1 January 2022</t>
        </is>
      </c>
      <c r="C100" s="952" t="n"/>
      <c r="D100" s="952" t="n"/>
      <c r="E100" s="952" t="n"/>
      <c r="F100" s="952" t="n"/>
      <c r="G100" s="952" t="n">
        <v>0</v>
      </c>
      <c r="H100" s="952" t="n">
        <v>19077013</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Total $ Accumulated depreciation Depreciation charge for</t>
        </is>
      </c>
      <c r="C101" s="952" t="n"/>
      <c r="D101" s="939" t="n"/>
      <c r="E101" s="939" t="n"/>
      <c r="F101" s="939" t="n"/>
      <c r="G101" s="939" t="n">
        <v>0</v>
      </c>
      <c r="H101" s="939" t="n">
        <v>4335426</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46212899</v>
      </c>
      <c r="H126" s="940" t="n">
        <v>43961363</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 Cost At 1 January 2022</t>
        </is>
      </c>
      <c r="C133" s="939" t="n"/>
      <c r="D133" s="939" t="n"/>
      <c r="E133" s="939" t="n"/>
      <c r="F133" s="939" t="n"/>
      <c r="G133" s="939" t="n"/>
      <c r="H133" s="939" t="n">
        <v>1229879</v>
      </c>
      <c r="I133" s="928" t="n"/>
      <c r="N133" s="105">
        <f>B133</f>
        <v/>
      </c>
      <c r="O133" s="106" t="inlineStr"/>
      <c r="P133" s="106" t="inlineStr"/>
      <c r="Q133" s="106" t="inlineStr"/>
      <c r="R133" s="106" t="inlineStr"/>
      <c r="S133" s="106" t="inlineStr"/>
      <c r="T133" s="106">
        <f>H133*BS!$B$9</f>
        <v/>
      </c>
      <c r="U133" s="929">
        <f>I133</f>
        <v/>
      </c>
      <c r="V133" s="927" t="n"/>
      <c r="W133" s="927" t="n"/>
    </row>
    <row r="134" customFormat="1" s="79">
      <c r="A134" s="618" t="n"/>
      <c r="B134" s="102" t="inlineStr">
        <is>
          <t>Software $ Cost At 31 December 2022</t>
        </is>
      </c>
      <c r="C134" s="939" t="n"/>
      <c r="D134" s="939" t="n"/>
      <c r="E134" s="939" t="n"/>
      <c r="F134" s="939" t="n"/>
      <c r="G134" s="939" t="n"/>
      <c r="H134" s="939" t="n">
        <v>1229879</v>
      </c>
      <c r="I134" s="928" t="n"/>
      <c r="N134" s="105">
        <f>B134</f>
        <v/>
      </c>
      <c r="O134" s="106" t="inlineStr"/>
      <c r="P134" s="106" t="inlineStr"/>
      <c r="Q134" s="106" t="inlineStr"/>
      <c r="R134" s="106" t="inlineStr"/>
      <c r="S134" s="106" t="inlineStr"/>
      <c r="T134" s="106">
        <f>H134*BS!$B$9</f>
        <v/>
      </c>
      <c r="U134" s="107">
        <f>I134</f>
        <v/>
      </c>
      <c r="V134" s="927" t="n"/>
      <c r="W134" s="927" t="n"/>
    </row>
    <row r="135" customFormat="1" s="79">
      <c r="A135" s="618" t="n"/>
      <c r="B135" s="102" t="inlineStr">
        <is>
          <t>Software $ Accumulated amortisation At 1 January 2022</t>
        </is>
      </c>
      <c r="C135" s="939" t="n"/>
      <c r="D135" s="939" t="n"/>
      <c r="E135" s="939" t="n"/>
      <c r="F135" s="939" t="n"/>
      <c r="G135" s="939" t="n"/>
      <c r="H135" s="939" t="n">
        <v>1072188</v>
      </c>
      <c r="I135" s="928" t="n"/>
      <c r="N135" s="105">
        <f>B135</f>
        <v/>
      </c>
      <c r="O135" s="106" t="inlineStr"/>
      <c r="P135" s="106" t="inlineStr"/>
      <c r="Q135" s="106" t="inlineStr"/>
      <c r="R135" s="106" t="inlineStr"/>
      <c r="S135" s="106" t="inlineStr"/>
      <c r="T135" s="106">
        <f>H135*BS!$B$9</f>
        <v/>
      </c>
      <c r="U135" s="107">
        <f>I135</f>
        <v/>
      </c>
      <c r="V135" s="927" t="n"/>
      <c r="W135" s="927" t="n"/>
    </row>
    <row r="136" customFormat="1" s="79">
      <c r="A136" s="618" t="n"/>
      <c r="B136" s="102" t="inlineStr">
        <is>
          <t>Software $ Accumulated amortisation Amortisation</t>
        </is>
      </c>
      <c r="C136" s="939" t="n"/>
      <c r="D136" s="939" t="n"/>
      <c r="E136" s="939" t="n"/>
      <c r="F136" s="939" t="n"/>
      <c r="G136" s="939" t="n"/>
      <c r="H136" s="939" t="n">
        <v>102061</v>
      </c>
      <c r="I136" s="928" t="n"/>
      <c r="N136" s="105">
        <f>B136</f>
        <v/>
      </c>
      <c r="O136" s="106" t="inlineStr"/>
      <c r="P136" s="106" t="inlineStr"/>
      <c r="Q136" s="106" t="inlineStr"/>
      <c r="R136" s="106" t="inlineStr"/>
      <c r="S136" s="106" t="inlineStr"/>
      <c r="T136" s="106">
        <f>H136*BS!$B$9</f>
        <v/>
      </c>
      <c r="U136" s="107">
        <f>I136</f>
        <v/>
      </c>
      <c r="V136" s="927" t="n"/>
      <c r="W136" s="927" t="n"/>
    </row>
    <row r="137" customFormat="1" s="79">
      <c r="A137" s="618" t="n"/>
      <c r="B137" s="102" t="inlineStr">
        <is>
          <t>Software $ Accumulated amortisation At 31 December 2022</t>
        </is>
      </c>
      <c r="C137" s="939" t="n"/>
      <c r="D137" s="939" t="n"/>
      <c r="E137" s="939" t="n"/>
      <c r="F137" s="939" t="n"/>
      <c r="G137" s="939" t="n"/>
      <c r="H137" s="939" t="n">
        <v>1174249</v>
      </c>
      <c r="I137" s="928" t="n"/>
      <c r="N137" s="105">
        <f>B137</f>
        <v/>
      </c>
      <c r="O137" s="106" t="inlineStr"/>
      <c r="P137" s="106" t="inlineStr"/>
      <c r="Q137" s="106" t="inlineStr"/>
      <c r="R137" s="106" t="inlineStr"/>
      <c r="S137" s="106" t="inlineStr"/>
      <c r="T137" s="106">
        <f>H137*BS!$B$9</f>
        <v/>
      </c>
      <c r="U137" s="107">
        <f>I137</f>
        <v/>
      </c>
      <c r="V137" s="927" t="n"/>
      <c r="W137" s="927" t="n"/>
    </row>
    <row r="138" customFormat="1" s="79">
      <c r="A138" s="618" t="n"/>
      <c r="B138" s="102" t="inlineStr">
        <is>
          <t>Software $ Net book value At 31 December 2022</t>
        </is>
      </c>
      <c r="C138" s="103" t="n"/>
      <c r="D138" s="103" t="n"/>
      <c r="E138" s="103" t="n"/>
      <c r="F138" s="103" t="n"/>
      <c r="G138" s="103" t="n"/>
      <c r="H138" s="103" t="n">
        <v>55630</v>
      </c>
      <c r="I138" s="928" t="n"/>
      <c r="N138" s="105">
        <f>B138</f>
        <v/>
      </c>
      <c r="O138" s="106" t="inlineStr"/>
      <c r="P138" s="106" t="inlineStr"/>
      <c r="Q138" s="106" t="inlineStr"/>
      <c r="R138" s="106" t="inlineStr"/>
      <c r="S138" s="106" t="inlineStr"/>
      <c r="T138" s="106">
        <f>H138*BS!$B$9</f>
        <v/>
      </c>
      <c r="U138" s="107">
        <f>I138</f>
        <v/>
      </c>
      <c r="V138" s="927" t="n"/>
      <c r="W138" s="927" t="n"/>
    </row>
    <row r="139" customFormat="1" s="79">
      <c r="A139" s="618" t="n"/>
      <c r="B139" s="102" t="inlineStr">
        <is>
          <t>Software $ Net book value At 31 December 2021</t>
        </is>
      </c>
      <c r="C139" s="939" t="n"/>
      <c r="D139" s="939" t="n"/>
      <c r="E139" s="939" t="n"/>
      <c r="F139" s="939" t="n"/>
      <c r="G139" s="939" t="n">
        <v>157691</v>
      </c>
      <c r="H139" s="939" t="n"/>
      <c r="I139" s="928" t="n"/>
      <c r="N139" s="105">
        <f>B139</f>
        <v/>
      </c>
      <c r="O139" s="106" t="inlineStr"/>
      <c r="P139" s="106" t="inlineStr"/>
      <c r="Q139" s="106" t="inlineStr"/>
      <c r="R139" s="106" t="inlineStr"/>
      <c r="S139" s="106">
        <f>G139*BS!$B$9</f>
        <v/>
      </c>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1815781</v>
      </c>
      <c r="H158" s="940" t="n">
        <v>2514043</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 Deferred tax: Relating to origination and reversal of temporary differences</t>
        </is>
      </c>
      <c r="C161" s="103" t="n"/>
      <c r="D161" s="103" t="n"/>
      <c r="E161" s="103" t="n"/>
      <c r="F161" s="103" t="n"/>
      <c r="G161" s="103" t="n">
        <v>1008772</v>
      </c>
      <c r="H161" s="103" t="n">
        <v>-1295679</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157691</v>
      </c>
      <c r="H176" s="960" t="n">
        <v>55630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7239795</v>
      </c>
      <c r="H27" s="954" t="n">
        <v>7308630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t>
        </is>
      </c>
      <c r="C58" s="939" t="n"/>
      <c r="D58" s="939" t="n"/>
      <c r="E58" s="939" t="n"/>
      <c r="F58" s="939" t="n"/>
      <c r="G58" s="939" t="n">
        <v>4625536</v>
      </c>
      <c r="H58" s="939" t="n">
        <v>6242231</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t>
        </is>
      </c>
      <c r="C59" s="939" t="n"/>
      <c r="D59" s="939" t="n"/>
      <c r="E59" s="939" t="n"/>
      <c r="F59" s="939" t="n"/>
      <c r="G59" s="939" t="n">
        <v>48061542</v>
      </c>
      <c r="H59" s="939" t="n">
        <v>58105558</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Total</t>
        </is>
      </c>
      <c r="C60" s="939" t="n"/>
      <c r="D60" s="939" t="n"/>
      <c r="E60" s="939" t="n"/>
      <c r="F60" s="939" t="n"/>
      <c r="G60" s="939" t="n">
        <v>52687078</v>
      </c>
      <c r="H60" s="939" t="n">
        <v>64347789</v>
      </c>
      <c r="I60" s="975" t="n"/>
      <c r="J60" s="180" t="n"/>
      <c r="N60" s="976">
        <f>B60</f>
        <v/>
      </c>
      <c r="O60" s="192" t="inlineStr"/>
      <c r="P60" s="192" t="inlineStr"/>
      <c r="Q60" s="192" t="inlineStr"/>
      <c r="R60" s="192" t="inlineStr"/>
      <c r="S60" s="192">
        <f>G60*BS!$B$9</f>
        <v/>
      </c>
      <c r="T60" s="192">
        <f>H60*BS!$B$9</f>
        <v/>
      </c>
      <c r="U60" s="193">
        <f>I60</f>
        <v/>
      </c>
    </row>
    <row r="61">
      <c r="B61" s="102" t="inlineStr">
        <is>
          <t xml:space="preserve"> Related party payables: ultimate parent company (Note 21)</t>
        </is>
      </c>
      <c r="C61" s="103" t="n"/>
      <c r="D61" s="103" t="n"/>
      <c r="E61" s="103" t="n"/>
      <c r="F61" s="103" t="n"/>
      <c r="G61" s="103" t="n">
        <v>2829237</v>
      </c>
      <c r="H61" s="103" t="n">
        <v>3196784</v>
      </c>
      <c r="I61" s="975" t="n"/>
      <c r="J61" s="180" t="n"/>
      <c r="N61" s="976">
        <f>B61</f>
        <v/>
      </c>
      <c r="O61" s="192" t="inlineStr"/>
      <c r="P61" s="192" t="inlineStr"/>
      <c r="Q61" s="192" t="inlineStr"/>
      <c r="R61" s="192" t="inlineStr"/>
      <c r="S61" s="192">
        <f>G61*BS!$B$9</f>
        <v/>
      </c>
      <c r="T61" s="192">
        <f>H61*BS!$B$9</f>
        <v/>
      </c>
      <c r="U61" s="193">
        <f>I61</f>
        <v/>
      </c>
    </row>
    <row r="62">
      <c r="B62" s="102" t="inlineStr">
        <is>
          <t xml:space="preserve"> Related party payables: other related parties (Note 21)</t>
        </is>
      </c>
      <c r="C62" s="939" t="n"/>
      <c r="D62" s="939" t="n"/>
      <c r="E62" s="939" t="n"/>
      <c r="F62" s="939" t="n"/>
      <c r="G62" s="939" t="n">
        <v>4183220</v>
      </c>
      <c r="H62" s="939" t="n">
        <v>2534103</v>
      </c>
      <c r="I62" s="975" t="n"/>
      <c r="J62" s="180" t="n"/>
      <c r="N62" s="976">
        <f>B62</f>
        <v/>
      </c>
      <c r="O62" s="192" t="inlineStr"/>
      <c r="P62" s="192" t="inlineStr"/>
      <c r="Q62" s="192" t="inlineStr"/>
      <c r="R62" s="192" t="inlineStr"/>
      <c r="S62" s="192">
        <f>G62*BS!$B$9</f>
        <v/>
      </c>
      <c r="T62" s="192">
        <f>H62*BS!$B$9</f>
        <v/>
      </c>
      <c r="U62" s="193">
        <f>I62</f>
        <v/>
      </c>
    </row>
    <row r="63">
      <c r="B63" s="102" t="inlineStr">
        <is>
          <t xml:space="preserve"> Related party payables: Total</t>
        </is>
      </c>
      <c r="C63" s="939" t="n"/>
      <c r="D63" s="939" t="n"/>
      <c r="E63" s="939" t="n"/>
      <c r="F63" s="939" t="n"/>
      <c r="G63" s="939" t="n">
        <v>59699535</v>
      </c>
      <c r="H63" s="939" t="n">
        <v>70078676</v>
      </c>
      <c r="I63" s="975" t="n"/>
      <c r="J63" s="180" t="n"/>
      <c r="N63" s="976">
        <f>B63</f>
        <v/>
      </c>
      <c r="O63" s="192" t="inlineStr"/>
      <c r="P63" s="192" t="inlineStr"/>
      <c r="Q63" s="192" t="inlineStr"/>
      <c r="R63" s="192" t="inlineStr"/>
      <c r="S63" s="192">
        <f>G63*BS!$B$9</f>
        <v/>
      </c>
      <c r="T63" s="192">
        <f>H63*BS!$B$9</f>
        <v/>
      </c>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59699535</v>
      </c>
      <c r="H81" s="954" t="n">
        <v>70078676</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3796456</v>
      </c>
      <c r="H86" s="954" t="n">
        <v>1580345</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t>
        </is>
      </c>
      <c r="C88" s="939" t="n"/>
      <c r="D88" s="939" t="n"/>
      <c r="E88" s="939" t="n"/>
      <c r="F88" s="939" t="n"/>
      <c r="G88" s="939" t="n">
        <v>4625536</v>
      </c>
      <c r="H88" s="939" t="n">
        <v>6242231</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t>
        </is>
      </c>
      <c r="C89" s="939" t="n"/>
      <c r="D89" s="939" t="n"/>
      <c r="E89" s="939" t="n"/>
      <c r="F89" s="939" t="n"/>
      <c r="G89" s="939" t="n">
        <v>48061542</v>
      </c>
      <c r="H89" s="939" t="n">
        <v>58105558</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Total</t>
        </is>
      </c>
      <c r="C90" s="939" t="n"/>
      <c r="D90" s="939" t="n"/>
      <c r="E90" s="939" t="n"/>
      <c r="F90" s="939" t="n"/>
      <c r="G90" s="939" t="n">
        <v>52687078</v>
      </c>
      <c r="H90" s="939" t="n">
        <v>64347789</v>
      </c>
      <c r="I90" s="975" t="n"/>
      <c r="J90" s="180" t="n"/>
      <c r="N90" s="976">
        <f>B90</f>
        <v/>
      </c>
      <c r="O90" s="192" t="inlineStr"/>
      <c r="P90" s="192" t="inlineStr"/>
      <c r="Q90" s="192" t="inlineStr"/>
      <c r="R90" s="192" t="inlineStr"/>
      <c r="S90" s="192">
        <f>G90*BS!$B$9</f>
        <v/>
      </c>
      <c r="T90" s="192">
        <f>H90*BS!$B$9</f>
        <v/>
      </c>
      <c r="U90" s="193">
        <f>I90</f>
        <v/>
      </c>
    </row>
    <row r="91">
      <c r="B91" s="211" t="inlineStr">
        <is>
          <t xml:space="preserve"> Related party payables: ultimate parent company (Note 21)</t>
        </is>
      </c>
      <c r="C91" s="103" t="n"/>
      <c r="D91" s="103" t="n"/>
      <c r="E91" s="103" t="n"/>
      <c r="F91" s="103" t="n"/>
      <c r="G91" s="103" t="n">
        <v>2829237</v>
      </c>
      <c r="H91" s="103" t="n">
        <v>3196784</v>
      </c>
      <c r="I91" s="979" t="n"/>
      <c r="J91" s="180" t="n"/>
      <c r="N91" s="976">
        <f>B91</f>
        <v/>
      </c>
      <c r="O91" s="192" t="inlineStr"/>
      <c r="P91" s="192" t="inlineStr"/>
      <c r="Q91" s="192" t="inlineStr"/>
      <c r="R91" s="192" t="inlineStr"/>
      <c r="S91" s="192">
        <f>G91*BS!$B$9</f>
        <v/>
      </c>
      <c r="T91" s="192">
        <f>H91*BS!$B$9</f>
        <v/>
      </c>
      <c r="U91" s="193">
        <f>I91</f>
        <v/>
      </c>
    </row>
    <row r="92">
      <c r="B92" s="211" t="inlineStr">
        <is>
          <t xml:space="preserve"> Related party payables: other related parties (Note 21)</t>
        </is>
      </c>
      <c r="C92" s="939" t="n"/>
      <c r="D92" s="939" t="n"/>
      <c r="E92" s="939" t="n"/>
      <c r="F92" s="939" t="n"/>
      <c r="G92" s="939" t="n">
        <v>4183220</v>
      </c>
      <c r="H92" s="939" t="n">
        <v>2534103</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Related party payables: Total</t>
        </is>
      </c>
      <c r="C93" s="939" t="n"/>
      <c r="D93" s="939" t="n"/>
      <c r="E93" s="939" t="n"/>
      <c r="F93" s="939" t="n"/>
      <c r="G93" s="939" t="n">
        <v>59699535</v>
      </c>
      <c r="H93" s="939" t="n">
        <v>70078676</v>
      </c>
      <c r="I93" s="981" t="n"/>
      <c r="J93" s="180" t="n"/>
      <c r="N93" s="976">
        <f>B93</f>
        <v/>
      </c>
      <c r="O93" s="192" t="inlineStr"/>
      <c r="P93" s="192" t="inlineStr"/>
      <c r="Q93" s="192" t="inlineStr"/>
      <c r="R93" s="192" t="inlineStr"/>
      <c r="S93" s="192">
        <f>G93*BS!$B$9</f>
        <v/>
      </c>
      <c r="T93" s="192">
        <f>H93*BS!$B$9</f>
        <v/>
      </c>
      <c r="U93" s="193">
        <f>I93</f>
        <v/>
      </c>
    </row>
    <row r="94">
      <c r="B94" s="211" t="inlineStr">
        <is>
          <t>$ Current Long service leave</t>
        </is>
      </c>
      <c r="C94" s="939" t="n"/>
      <c r="D94" s="939" t="n"/>
      <c r="E94" s="939" t="n"/>
      <c r="F94" s="939" t="n"/>
      <c r="G94" s="939" t="n">
        <v>1061314</v>
      </c>
      <c r="H94" s="939" t="n">
        <v>1018708</v>
      </c>
      <c r="I94" s="981" t="n"/>
      <c r="J94" s="180" t="n"/>
      <c r="N94" s="976">
        <f>B94</f>
        <v/>
      </c>
      <c r="O94" s="192" t="inlineStr"/>
      <c r="P94" s="192" t="inlineStr"/>
      <c r="Q94" s="192" t="inlineStr"/>
      <c r="R94" s="192" t="inlineStr"/>
      <c r="S94" s="192">
        <f>G94*BS!$B$9</f>
        <v/>
      </c>
      <c r="T94" s="192">
        <f>H94*BS!$B$9</f>
        <v/>
      </c>
      <c r="U94" s="193">
        <f>I94</f>
        <v/>
      </c>
    </row>
    <row r="95">
      <c r="B95" s="211" t="inlineStr">
        <is>
          <t>$ Current Annual leave</t>
        </is>
      </c>
      <c r="C95" s="939" t="n"/>
      <c r="D95" s="939" t="n"/>
      <c r="E95" s="939" t="n"/>
      <c r="F95" s="939" t="n"/>
      <c r="G95" s="939" t="n">
        <v>2391936</v>
      </c>
      <c r="H95" s="939" t="n">
        <v>2577856</v>
      </c>
      <c r="I95" s="981" t="n"/>
      <c r="J95" s="180" t="n"/>
      <c r="N95" s="976">
        <f>B95</f>
        <v/>
      </c>
      <c r="O95" s="192" t="inlineStr"/>
      <c r="P95" s="192" t="inlineStr"/>
      <c r="Q95" s="192" t="inlineStr"/>
      <c r="R95" s="192" t="inlineStr"/>
      <c r="S95" s="192">
        <f>G95*BS!$B$9</f>
        <v/>
      </c>
      <c r="T95" s="192">
        <f>H95*BS!$B$9</f>
        <v/>
      </c>
      <c r="U95" s="193">
        <f>I95</f>
        <v/>
      </c>
    </row>
    <row r="96">
      <c r="B96" s="211" t="inlineStr">
        <is>
          <t>$ Current Total</t>
        </is>
      </c>
      <c r="C96" s="939" t="n"/>
      <c r="D96" s="939" t="n"/>
      <c r="E96" s="939" t="n"/>
      <c r="F96" s="939" t="n"/>
      <c r="G96" s="939" t="n">
        <v>3453250</v>
      </c>
      <c r="H96" s="939" t="n">
        <v>3596564</v>
      </c>
      <c r="I96" s="981" t="n"/>
      <c r="J96" s="180" t="n"/>
      <c r="N96" s="976">
        <f>B96</f>
        <v/>
      </c>
      <c r="O96" s="192" t="inlineStr"/>
      <c r="P96" s="192" t="inlineStr"/>
      <c r="Q96" s="192" t="inlineStr"/>
      <c r="R96" s="192" t="inlineStr"/>
      <c r="S96" s="192">
        <f>G96*BS!$B$9</f>
        <v/>
      </c>
      <c r="T96" s="192">
        <f>H96*BS!$B$9</f>
        <v/>
      </c>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42626178</v>
      </c>
      <c r="H105" s="954" t="n">
        <v>41033671</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42626178</v>
      </c>
      <c r="H127" s="954" t="n">
        <v>41033671</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5529454</v>
      </c>
      <c r="H140" s="954" t="n">
        <v>6098877</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None 2,000,000 ordinary shares issued and fully paid (2021:</t>
        </is>
      </c>
      <c r="C156" s="103" t="n"/>
      <c r="D156" s="103" t="n"/>
      <c r="E156" s="103" t="n"/>
      <c r="F156" s="103" t="n"/>
      <c r="G156" s="103" t="n">
        <v>2000000</v>
      </c>
      <c r="H156" s="103" t="n">
        <v>2000000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 comprehensive income on realisation of cash flow hedges Deferred tax on net unrealised loss on cash flow hedges</t>
        </is>
      </c>
      <c r="C167" s="993" t="n"/>
      <c r="D167" s="993" t="n"/>
      <c r="E167" s="993" t="n"/>
      <c r="F167" s="993" t="n"/>
      <c r="G167" s="993" t="n">
        <v>-973867</v>
      </c>
      <c r="H167" s="993" t="n">
        <v>-2169640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172232164</v>
      </c>
      <c r="H181" s="103" t="n">
        <v>183018016</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from contracts with customers</t>
        </is>
      </c>
      <c r="C15" s="939" t="n"/>
      <c r="D15" s="939" t="n"/>
      <c r="E15" s="939" t="n"/>
      <c r="F15" s="939" t="n"/>
      <c r="G15" s="939" t="n">
        <v>300445096</v>
      </c>
      <c r="H15" s="939" t="n">
        <v>367535670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-154092998</v>
      </c>
      <c r="H29" s="939" t="n">
        <v>-186178527</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and distribution expenses</t>
        </is>
      </c>
      <c r="C56" s="939" t="n"/>
      <c r="D56" s="939" t="n"/>
      <c r="E56" s="939" t="n"/>
      <c r="F56" s="939" t="n"/>
      <c r="G56" s="939" t="n">
        <v>-24658233</v>
      </c>
      <c r="H56" s="939" t="n">
        <v>-29831818</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General and administration expenses</t>
        </is>
      </c>
      <c r="C57" s="939" t="n"/>
      <c r="D57" s="939" t="n"/>
      <c r="E57" s="939" t="n"/>
      <c r="F57" s="939" t="n"/>
      <c r="G57" s="939" t="n">
        <v>-93755022</v>
      </c>
      <c r="H57" s="939" t="n">
        <v>-109918362</v>
      </c>
      <c r="I57" s="1017" t="n"/>
      <c r="N57" s="293">
        <f>B57</f>
        <v/>
      </c>
      <c r="O57" s="192" t="inlineStr"/>
      <c r="P57" s="192" t="inlineStr"/>
      <c r="Q57" s="192" t="inlineStr"/>
      <c r="R57" s="192" t="inlineStr"/>
      <c r="S57" s="192">
        <f>G57*BS!$B$9</f>
        <v/>
      </c>
      <c r="T57" s="192">
        <f>H57*BS!$B$9</f>
        <v/>
      </c>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899056</v>
      </c>
      <c r="H84" s="991" t="n">
        <v>1578832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899056</v>
      </c>
      <c r="H98" s="939" t="n">
        <v>1578832</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-2308471</v>
      </c>
      <c r="H99" s="939" t="n">
        <v>-2204135</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inlineStr">
        <is>
          <t>Finance income</t>
        </is>
      </c>
      <c r="C100" s="939" t="n"/>
      <c r="D100" s="939" t="n"/>
      <c r="E100" s="939" t="n"/>
      <c r="F100" s="939" t="n"/>
      <c r="G100" s="939" t="n">
        <v>14069</v>
      </c>
      <c r="H100" s="939" t="n">
        <v>1321540</v>
      </c>
      <c r="I100" s="1017" t="n"/>
      <c r="L100" s="279" t="n"/>
      <c r="M100" s="279" t="n"/>
      <c r="N100" s="296">
        <f>B100</f>
        <v/>
      </c>
      <c r="O100" s="192" t="inlineStr"/>
      <c r="P100" s="192" t="inlineStr"/>
      <c r="Q100" s="192" t="inlineStr"/>
      <c r="R100" s="192" t="inlineStr"/>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-2308471</v>
      </c>
      <c r="H111" s="939" t="n">
        <v>-2204135</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-2308471</v>
      </c>
      <c r="H124" s="952" t="n">
        <v>-2204135</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None Adjustments in respect of current income tax of previous years</t>
        </is>
      </c>
      <c r="G138" t="n">
        <v>-1296</v>
      </c>
      <c r="H138" t="n">
        <v>899247</v>
      </c>
      <c r="N138">
        <f>B138</f>
        <v/>
      </c>
      <c r="O138" t="inlineStr"/>
      <c r="P138" t="inlineStr"/>
      <c r="Q138" t="inlineStr"/>
      <c r="R138" t="inlineStr"/>
      <c r="S138">
        <f>G138*BS!$B$9</f>
        <v/>
      </c>
      <c r="T138">
        <f>H138*BS!$B$9</f>
        <v/>
      </c>
    </row>
    <row r="139" customFormat="1" s="118">
      <c r="B139" t="inlineStr">
        <is>
          <t xml:space="preserve"> None Income tax expense reported in the statement of profit or loss</t>
        </is>
      </c>
      <c r="G139" t="n">
        <v>7965090</v>
      </c>
      <c r="H139" t="n">
        <v>12939348</v>
      </c>
      <c r="N139">
        <f>B139</f>
        <v/>
      </c>
      <c r="O139" t="inlineStr"/>
      <c r="P139" t="inlineStr"/>
      <c r="Q139" t="inlineStr"/>
      <c r="R139" t="inlineStr"/>
      <c r="S139">
        <f>G139*BS!$B$9</f>
        <v/>
      </c>
      <c r="T139">
        <f>H139*BS!$B$9</f>
        <v/>
      </c>
    </row>
    <row r="140" customFormat="1" s="118">
      <c r="B140" t="inlineStr">
        <is>
          <t xml:space="preserve"> Current income tax charge: Current income tax charge</t>
        </is>
      </c>
      <c r="G140" t="n">
        <v>6957614</v>
      </c>
      <c r="H140" t="n">
        <v>13335780</v>
      </c>
      <c r="N140">
        <f>B140</f>
        <v/>
      </c>
      <c r="O140" t="inlineStr"/>
      <c r="P140" t="inlineStr"/>
      <c r="Q140" t="inlineStr"/>
      <c r="R140" t="inlineStr"/>
      <c r="S140">
        <f>G140*BS!$B$9</f>
        <v/>
      </c>
      <c r="T140">
        <f>H140*BS!$B$9</f>
        <v/>
      </c>
    </row>
    <row r="141" customFormat="1" s="118">
      <c r="B141" t="inlineStr">
        <is>
          <t xml:space="preserve"> Current income tax charge: Adjustments in respect of current income tax of previous years</t>
        </is>
      </c>
      <c r="G141" t="n">
        <v>-1296</v>
      </c>
      <c r="H141" t="n">
        <v>899247</v>
      </c>
      <c r="N141">
        <f>B141</f>
        <v/>
      </c>
      <c r="O141" t="inlineStr"/>
      <c r="P141" t="inlineStr"/>
      <c r="Q141" t="inlineStr"/>
      <c r="R141" t="inlineStr"/>
      <c r="S141">
        <f>G141*BS!$B$9</f>
        <v/>
      </c>
      <c r="T141">
        <f>H141*BS!$B$9</f>
        <v/>
      </c>
    </row>
    <row r="142" customFormat="1" s="118">
      <c r="B142" t="inlineStr">
        <is>
          <t xml:space="preserve"> Deferred tax: Income tax expense reported in the statement of profit or</t>
        </is>
      </c>
      <c r="G142" t="n">
        <v>7965090</v>
      </c>
      <c r="H142" t="n">
        <v>12939348</v>
      </c>
      <c r="N142">
        <f>B142</f>
        <v/>
      </c>
      <c r="O142" t="inlineStr"/>
      <c r="P142" t="inlineStr"/>
      <c r="Q142" t="inlineStr"/>
      <c r="R142" t="inlineStr"/>
      <c r="S142">
        <f>G142*BS!$B$9</f>
        <v/>
      </c>
      <c r="T142">
        <f>H142*BS!$B$9</f>
        <v/>
      </c>
    </row>
    <row r="143" customFormat="1" s="118">
      <c r="B143" s="102"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t="n">
        <v>0</v>
      </c>
      <c r="H150" s="158" t="n">
        <v>0</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t="n">
        <v>0</v>
      </c>
      <c r="H164" s="158" t="n">
        <v>0</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t="n">
        <v>0</v>
      </c>
      <c r="H178" s="942" t="n">
        <v>0</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65995076</v>
      </c>
      <c r="G12" s="1029" t="n">
        <v>-1173213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-3118991</v>
      </c>
      <c r="G13" s="1028" t="n">
        <v>-5541055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311568</v>
      </c>
      <c r="G16" s="1028" t="n">
        <v>66230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-2807423</v>
      </c>
      <c r="G18" s="1029" t="n">
        <v>-5474825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-15754000</v>
      </c>
      <c r="G20" s="1028" t="n">
        <v>-18578000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-7313788</v>
      </c>
      <c r="G23" s="1028" t="n">
        <v>-8179526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-23067788</v>
      </c>
      <c r="G25" s="1029" t="n">
        <v>-26757526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