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7020875</v>
      </c>
      <c r="H15" s="103" t="n">
        <v>4567953</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Current Trade receivables</t>
        </is>
      </c>
      <c r="C29" s="103" t="n"/>
      <c r="D29" s="103" t="n"/>
      <c r="E29" s="103" t="n"/>
      <c r="F29" s="103" t="n"/>
      <c r="G29" s="103" t="n">
        <v>3950925</v>
      </c>
      <c r="H29" s="103" t="n">
        <v>6917450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Current Allowance for expected credit losses</t>
        </is>
      </c>
      <c r="C30" s="103" t="n"/>
      <c r="D30" s="103" t="n"/>
      <c r="E30" s="103" t="n"/>
      <c r="F30" s="103" t="n"/>
      <c r="G30" s="103" t="n">
        <v>-66685</v>
      </c>
      <c r="H30" s="103" t="n">
        <v>-171293</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Current Total</t>
        </is>
      </c>
      <c r="C31" s="103" t="n"/>
      <c r="D31" s="103" t="n"/>
      <c r="E31" s="103" t="n"/>
      <c r="F31" s="103" t="n"/>
      <c r="G31" s="103" t="n">
        <v>3884240</v>
      </c>
      <c r="H31" s="103" t="n">
        <v>6746157</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Related party receivables (Note 22): Nippon Express Co., Ltd</t>
        </is>
      </c>
      <c r="C32" s="103" t="n"/>
      <c r="D32" s="103" t="n"/>
      <c r="E32" s="103" t="n"/>
      <c r="F32" s="103" t="n"/>
      <c r="G32" s="103" t="n">
        <v>381261</v>
      </c>
      <c r="H32" s="103" t="n">
        <v>576144</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Related party receivables (Note 22): Other related parties</t>
        </is>
      </c>
      <c r="C33" s="103" t="n"/>
      <c r="D33" s="103" t="n"/>
      <c r="E33" s="103" t="n"/>
      <c r="F33" s="103" t="n"/>
      <c r="G33" s="103" t="n">
        <v>767536</v>
      </c>
      <c r="H33" s="103" t="n">
        <v>923226</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Related party receivables (Note 22): Total</t>
        </is>
      </c>
      <c r="C34" s="103" t="n"/>
      <c r="D34" s="103" t="n"/>
      <c r="E34" s="103" t="n"/>
      <c r="F34" s="103" t="n"/>
      <c r="G34" s="103" t="n">
        <v>5033037</v>
      </c>
      <c r="H34" s="103" t="n">
        <v>8245526</v>
      </c>
      <c r="I34" s="104" t="n"/>
      <c r="N34" s="105">
        <f>B34</f>
        <v/>
      </c>
      <c r="O34" s="109" t="inlineStr"/>
      <c r="P34" s="109" t="inlineStr"/>
      <c r="Q34" s="106" t="inlineStr"/>
      <c r="R34" s="106" t="inlineStr"/>
      <c r="S34" s="106">
        <f>G34*BS!$B$9</f>
        <v/>
      </c>
      <c r="T34" s="106">
        <f>H34*BS!$B$9</f>
        <v/>
      </c>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Current Prepayments and other assets</t>
        </is>
      </c>
      <c r="C56" s="939" t="n"/>
      <c r="D56" s="939" t="n"/>
      <c r="E56" s="939" t="n"/>
      <c r="F56" s="939" t="n"/>
      <c r="G56" s="939" t="n">
        <v>275243</v>
      </c>
      <c r="H56" s="939" t="n">
        <v>637724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Non-current Prepayments</t>
        </is>
      </c>
      <c r="C57" s="939" t="n"/>
      <c r="D57" s="939" t="n"/>
      <c r="E57" s="939" t="n"/>
      <c r="F57" s="939" t="n"/>
      <c r="G57" s="939" t="n">
        <v>25167</v>
      </c>
      <c r="H57" s="939" t="n">
        <v>26255</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5308280</v>
      </c>
      <c r="H81" s="940" t="n">
        <v>8883250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1092308</v>
      </c>
      <c r="H97" s="944" t="n">
        <v>887100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1092308</v>
      </c>
      <c r="H111" s="944" t="n">
        <v>887100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8432340</v>
      </c>
      <c r="H126" s="940" t="n">
        <v>6285374</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Deferred tax: Relating to the origination and reversal of temporary differences</t>
        </is>
      </c>
      <c r="G161" t="n">
        <v>-291580</v>
      </c>
      <c r="H161" t="n">
        <v>97281</v>
      </c>
      <c r="N161">
        <f>B161</f>
        <v/>
      </c>
      <c r="O161" t="inlineStr"/>
      <c r="P161" t="inlineStr"/>
      <c r="Q161" t="inlineStr"/>
      <c r="R161" t="inlineStr"/>
      <c r="S161">
        <f>G161*BS!$B$9</f>
        <v/>
      </c>
      <c r="T161">
        <f>H161*BS!$B$9</f>
        <v/>
      </c>
    </row>
    <row r="162" customFormat="1" s="79">
      <c r="B162" t="inlineStr">
        <is>
          <t xml:space="preserve"> Deferred tax Net deferred tax assets</t>
        </is>
      </c>
      <c r="G162" t="n">
        <v>970859</v>
      </c>
      <c r="H162" t="n">
        <v>873578</v>
      </c>
      <c r="N162">
        <f>B162</f>
        <v/>
      </c>
      <c r="O162" t="inlineStr"/>
      <c r="P162" t="inlineStr"/>
      <c r="Q162" t="inlineStr"/>
      <c r="R162" t="inlineStr"/>
      <c r="S162">
        <f>G162*BS!$B$9</f>
        <v/>
      </c>
      <c r="T162">
        <f>H162*BS!$B$9</f>
        <v/>
      </c>
    </row>
    <row r="163" customFormat="1" s="79">
      <c r="B163" t="inlineStr">
        <is>
          <t xml:space="preserve"> in the statement Deferred tax assets</t>
        </is>
      </c>
      <c r="G163" t="n">
        <v>970859</v>
      </c>
      <c r="H163" t="n">
        <v>873578</v>
      </c>
      <c r="N163">
        <f>B163</f>
        <v/>
      </c>
      <c r="O163" t="inlineStr"/>
      <c r="P163" t="inlineStr"/>
      <c r="Q163" t="inlineStr"/>
      <c r="R163" t="inlineStr"/>
      <c r="S163">
        <f>G163*BS!$B$9</f>
        <v/>
      </c>
      <c r="T163">
        <f>H163*BS!$B$9</f>
        <v/>
      </c>
    </row>
    <row r="164" customFormat="1" s="117">
      <c r="B164" t="inlineStr">
        <is>
          <t xml:space="preserve"> in the statement Deferred tax assets, net</t>
        </is>
      </c>
      <c r="G164" t="n">
        <v>970859</v>
      </c>
      <c r="H164" t="n">
        <v>873578</v>
      </c>
      <c r="N164">
        <f>B164</f>
        <v/>
      </c>
      <c r="O164" t="inlineStr"/>
      <c r="P164" t="inlineStr"/>
      <c r="Q164" t="inlineStr"/>
      <c r="R164" t="inlineStr"/>
      <c r="S164">
        <f>G164*BS!$B$9</f>
        <v/>
      </c>
      <c r="T164">
        <f>H164*BS!$B$9</f>
        <v/>
      </c>
    </row>
    <row r="165" customFormat="1" s="79">
      <c r="B165" t="inlineStr">
        <is>
          <t xml:space="preserve"> Reconciliation of deferred tax assets, net: Total</t>
        </is>
      </c>
      <c r="G165" t="n">
        <v>0</v>
      </c>
      <c r="H165" t="n">
        <v>0</v>
      </c>
      <c r="N165">
        <f>B165</f>
        <v/>
      </c>
      <c r="O165" t="inlineStr"/>
      <c r="P165" t="inlineStr"/>
      <c r="Q165" t="inlineStr"/>
      <c r="R165" t="inlineStr"/>
      <c r="S165">
        <f>G165*BS!$B$9</f>
        <v/>
      </c>
      <c r="T165">
        <f>H165*BS!$B$9</f>
        <v/>
      </c>
    </row>
    <row r="166" customFormat="1" s="79">
      <c r="B166" t="inlineStr">
        <is>
          <t xml:space="preserve"> Reconciliation of deferred tax assets, net: As of 1January</t>
        </is>
      </c>
      <c r="G166" t="n">
        <v>679279</v>
      </c>
      <c r="H166" t="n">
        <v>970859</v>
      </c>
      <c r="N166">
        <f>B166</f>
        <v/>
      </c>
      <c r="O166" t="inlineStr"/>
      <c r="P166" t="inlineStr"/>
      <c r="Q166" t="inlineStr"/>
      <c r="R166" t="inlineStr"/>
      <c r="S166">
        <f>G166*BS!$B$9</f>
        <v/>
      </c>
      <c r="T166">
        <f>H166*BS!$B$9</f>
        <v/>
      </c>
    </row>
    <row r="167" customFormat="1" s="79">
      <c r="B167" t="inlineStr">
        <is>
          <t xml:space="preserve"> Reconciliation of deferred tax assets, net: Movement</t>
        </is>
      </c>
      <c r="G167" t="n">
        <v>291580</v>
      </c>
      <c r="H167" t="n">
        <v>-97281</v>
      </c>
      <c r="N167">
        <f>B167</f>
        <v/>
      </c>
      <c r="O167" t="inlineStr"/>
      <c r="P167" t="inlineStr"/>
      <c r="Q167" t="inlineStr"/>
      <c r="R167" t="inlineStr"/>
      <c r="S167">
        <f>G167*BS!$B$9</f>
        <v/>
      </c>
      <c r="T167">
        <f>H167*BS!$B$9</f>
        <v/>
      </c>
    </row>
    <row r="168" customFormat="1" s="79">
      <c r="B168" t="inlineStr">
        <is>
          <t xml:space="preserve"> Reconciliation of deferred tax assets, net: As at 31 December</t>
        </is>
      </c>
      <c r="G168" t="n">
        <v>970859</v>
      </c>
      <c r="H168" t="n">
        <v>873578</v>
      </c>
      <c r="N168">
        <f>B168</f>
        <v/>
      </c>
      <c r="O168" t="inlineStr"/>
      <c r="P168" t="inlineStr"/>
      <c r="Q168" t="inlineStr"/>
      <c r="R168" t="inlineStr"/>
      <c r="S168">
        <f>G168*BS!$B$9</f>
        <v/>
      </c>
      <c r="T168">
        <f>H168*BS!$B$9</f>
        <v/>
      </c>
    </row>
    <row r="169" customFormat="1" s="79">
      <c r="A169" s="618" t="n"/>
      <c r="B169" s="102" t="n"/>
      <c r="C169" s="103" t="n"/>
      <c r="D169" s="103" t="n"/>
      <c r="E169" s="103" t="n"/>
      <c r="F169" s="103" t="n"/>
      <c r="G169" s="103" t="n"/>
      <c r="H169" s="103" t="n"/>
      <c r="I169" s="934" t="n"/>
      <c r="J169" s="85" t="n"/>
      <c r="K169" s="85" t="n"/>
      <c r="L169" s="85" t="n"/>
      <c r="M169" s="85" t="n"/>
      <c r="N169" s="114" t="inlineStr"/>
      <c r="O169" s="115" t="inlineStr"/>
      <c r="P169" s="115" t="inlineStr"/>
      <c r="Q169" s="115" t="inlineStr"/>
      <c r="R169" s="115" t="inlineStr"/>
      <c r="S169" s="115" t="inlineStr"/>
      <c r="T169" s="115" t="inlineStr"/>
      <c r="U169" s="123" t="n"/>
      <c r="V169" s="941" t="n"/>
      <c r="W169" s="941"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K25</t>
        </is>
      </c>
      <c r="B171" s="96" t="inlineStr">
        <is>
          <t>Total</t>
        </is>
      </c>
      <c r="C171" s="940">
        <f>SUM(INDIRECT(ADDRESS(MATCH("K24",$A:$A,0)+1,COLUMN(C$12),4)&amp;":"&amp;ADDRESS(MATCH("K25",$A:$A,0)-1,COLUMN(C$12),4)))</f>
        <v/>
      </c>
      <c r="D171" s="940">
        <f>SUM(INDIRECT(ADDRESS(MATCH("K24",$A:$A,0)+1,COLUMN(D$12),4)&amp;":"&amp;ADDRESS(MATCH("K25",$A:$A,0)-1,COLUMN(D$12),4)))</f>
        <v/>
      </c>
      <c r="E171" s="940">
        <f>SUM(INDIRECT(ADDRESS(MATCH("K24",$A:$A,0)+1,COLUMN(E$12),4)&amp;":"&amp;ADDRESS(MATCH("K25",$A:$A,0)-1,COLUMN(E$12),4)))</f>
        <v/>
      </c>
      <c r="F171" s="940">
        <f>SUM(INDIRECT(ADDRESS(MATCH("K24",$A:$A,0)+1,COLUMN(F$12),4)&amp;":"&amp;ADDRESS(MATCH("K25",$A:$A,0)-1,COLUMN(F$12),4)))</f>
        <v/>
      </c>
      <c r="G171" s="940">
        <f>SUM(INDIRECT(ADDRESS(MATCH("K24",$A:$A,0)+1,COLUMN(G$12),4)&amp;":"&amp;ADDRESS(MATCH("K25",$A:$A,0)-1,COLUMN(G$12),4)))</f>
        <v/>
      </c>
      <c r="H171" s="940">
        <f>SUM(INDIRECT(ADDRESS(MATCH("K24",$A:$A,0)+1,COLUMN(H$12),4)&amp;":"&amp;ADDRESS(MATCH("K25",$A:$A,0)-1,COLUMN(H$12),4)))</f>
        <v/>
      </c>
      <c r="I171" s="928" t="n"/>
      <c r="N171" s="105">
        <f>B171</f>
        <v/>
      </c>
      <c r="O171" s="106">
        <f>C171*BS!$B$9</f>
        <v/>
      </c>
      <c r="P171" s="106">
        <f>D171*BS!$B$9</f>
        <v/>
      </c>
      <c r="Q171" s="106">
        <f>E171*BS!$B$9</f>
        <v/>
      </c>
      <c r="R171" s="106">
        <f>F171*BS!$B$9</f>
        <v/>
      </c>
      <c r="S171" s="106">
        <f>G171*BS!$B$9</f>
        <v/>
      </c>
      <c r="T171" s="106">
        <f>H171*BS!$B$9</f>
        <v/>
      </c>
      <c r="U171" s="107" t="n"/>
      <c r="V171" s="927" t="n"/>
      <c r="W171" s="927" t="n"/>
    </row>
    <row r="172" customFormat="1" s="79">
      <c r="A172" s="618" t="inlineStr">
        <is>
          <t>K26</t>
        </is>
      </c>
      <c r="B172" s="96" t="inlineStr">
        <is>
          <t>Other Non-Current Assets</t>
        </is>
      </c>
      <c r="C172" s="954" t="n"/>
      <c r="D172" s="954" t="n"/>
      <c r="E172" s="954" t="n"/>
      <c r="F172" s="954" t="n"/>
      <c r="G172" s="954" t="n"/>
      <c r="H172" s="954" t="n"/>
      <c r="I172" s="934" t="n"/>
      <c r="J172" s="85" t="n"/>
      <c r="K172" s="950" t="n"/>
      <c r="L172" s="950" t="n"/>
      <c r="M172" s="85" t="n"/>
      <c r="N172" s="114">
        <f>B172</f>
        <v/>
      </c>
      <c r="O172" s="115" t="inlineStr"/>
      <c r="P172" s="115" t="inlineStr"/>
      <c r="Q172" s="115" t="inlineStr"/>
      <c r="R172" s="115" t="inlineStr"/>
      <c r="S172" s="115" t="inlineStr"/>
      <c r="T172" s="115" t="inlineStr"/>
      <c r="U172" s="935">
        <f>I164</f>
        <v/>
      </c>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inlineStr">
        <is>
          <t>$ Non-current Security deposits (a)</t>
        </is>
      </c>
      <c r="C173" s="939" t="n"/>
      <c r="D173" s="939" t="n"/>
      <c r="E173" s="939" t="n"/>
      <c r="F173" s="939" t="n"/>
      <c r="G173" s="939" t="n">
        <v>514670</v>
      </c>
      <c r="H173" s="939" t="n">
        <v>555277</v>
      </c>
      <c r="I173" s="928" t="n"/>
      <c r="K173" s="932" t="n"/>
      <c r="L173" s="932" t="n"/>
      <c r="N173" s="105">
        <f>B173</f>
        <v/>
      </c>
      <c r="O173" s="106" t="inlineStr"/>
      <c r="P173" s="106" t="inlineStr"/>
      <c r="Q173" s="106" t="inlineStr"/>
      <c r="R173" s="106" t="inlineStr"/>
      <c r="S173" s="106">
        <f>G173*BS!$B$9</f>
        <v/>
      </c>
      <c r="T173" s="106">
        <f>H173*BS!$B$9</f>
        <v/>
      </c>
      <c r="U173" s="929">
        <f>I165</f>
        <v/>
      </c>
      <c r="V173" s="927" t="n"/>
      <c r="W173" s="927" t="n"/>
    </row>
    <row r="174" customFormat="1" s="79">
      <c r="A174" s="618" t="n"/>
      <c r="B174" s="102" t="inlineStr">
        <is>
          <t>$ Non-current Prepayments</t>
        </is>
      </c>
      <c r="C174" s="939" t="n"/>
      <c r="D174" s="939" t="n"/>
      <c r="E174" s="939" t="n"/>
      <c r="F174" s="939" t="n"/>
      <c r="G174" s="939" t="n">
        <v>25167</v>
      </c>
      <c r="H174" s="939" t="n">
        <v>26255</v>
      </c>
      <c r="I174" s="928" t="n"/>
      <c r="K174" s="932" t="n"/>
      <c r="N174" s="105">
        <f>B174</f>
        <v/>
      </c>
      <c r="O174" s="106" t="inlineStr"/>
      <c r="P174" s="106" t="inlineStr"/>
      <c r="Q174" s="106" t="inlineStr"/>
      <c r="R174" s="106" t="inlineStr"/>
      <c r="S174" s="106">
        <f>G174*BS!$B$9</f>
        <v/>
      </c>
      <c r="T174" s="106">
        <f>H174*BS!$B$9</f>
        <v/>
      </c>
      <c r="U174" s="107">
        <f>I166</f>
        <v/>
      </c>
      <c r="V174" s="927" t="n"/>
      <c r="W174" s="927" t="n"/>
    </row>
    <row r="175" customFormat="1" s="79">
      <c r="A175" s="618" t="n"/>
      <c r="B175" s="102" t="inlineStr">
        <is>
          <t>$ Non-current Total</t>
        </is>
      </c>
      <c r="C175" s="939" t="n"/>
      <c r="D175" s="939" t="n"/>
      <c r="E175" s="939" t="n"/>
      <c r="F175" s="939" t="n"/>
      <c r="G175" s="939" t="n">
        <v>539837</v>
      </c>
      <c r="H175" s="939" t="n">
        <v>581532</v>
      </c>
      <c r="I175" s="930" t="n"/>
      <c r="K175" s="932" t="n"/>
      <c r="N175" s="105">
        <f>B175</f>
        <v/>
      </c>
      <c r="O175" s="106" t="inlineStr"/>
      <c r="P175" s="106" t="inlineStr"/>
      <c r="Q175" s="106" t="inlineStr"/>
      <c r="R175" s="106" t="inlineStr"/>
      <c r="S175" s="106">
        <f>G175*BS!$B$9</f>
        <v/>
      </c>
      <c r="T175" s="106">
        <f>H175*BS!$B$9</f>
        <v/>
      </c>
      <c r="U175" s="107">
        <f>I167</f>
        <v/>
      </c>
      <c r="V175" s="932" t="n"/>
      <c r="W175" s="932" t="n"/>
    </row>
    <row r="176" customFormat="1" s="154">
      <c r="A176" s="618" t="n"/>
      <c r="B176" s="102" t="n"/>
      <c r="C176" s="939" t="n"/>
      <c r="D176" s="939" t="n"/>
      <c r="E176" s="939" t="n"/>
      <c r="F176" s="939" t="n"/>
      <c r="G176" s="939" t="n"/>
      <c r="H176" s="939" t="n"/>
      <c r="I176" s="930" t="n"/>
      <c r="K176" s="932" t="n"/>
      <c r="N176" s="105" t="inlineStr"/>
      <c r="O176" s="106" t="inlineStr"/>
      <c r="P176" s="106" t="inlineStr"/>
      <c r="Q176" s="106" t="inlineStr"/>
      <c r="R176" s="106" t="inlineStr"/>
      <c r="S176" s="106" t="inlineStr"/>
      <c r="T176" s="106" t="inlineStr"/>
      <c r="U176" s="107">
        <f>I168</f>
        <v/>
      </c>
      <c r="V176" s="932" t="n"/>
      <c r="W176" s="932" t="n"/>
    </row>
    <row r="177">
      <c r="A177" s="618" t="n"/>
      <c r="B177" s="102" t="n"/>
      <c r="C177" s="103" t="n"/>
      <c r="D177" s="103" t="n"/>
      <c r="E177" s="103" t="n"/>
      <c r="F177" s="103" t="n"/>
      <c r="G177" s="103" t="n"/>
      <c r="H177" s="103" t="n"/>
      <c r="I177" s="930" t="n"/>
      <c r="K177" s="932" t="n"/>
      <c r="N177" s="105" t="inlineStr"/>
      <c r="O177" s="106" t="inlineStr"/>
      <c r="P177" s="106" t="inlineStr"/>
      <c r="Q177" s="106" t="inlineStr"/>
      <c r="R177" s="106" t="inlineStr"/>
      <c r="S177" s="106" t="inlineStr"/>
      <c r="T177" s="106" t="inlineStr"/>
      <c r="U177" s="107">
        <f>I169</f>
        <v/>
      </c>
      <c r="V177" s="932" t="n"/>
      <c r="W177" s="932" t="n"/>
    </row>
    <row r="178">
      <c r="A178" s="618" t="n"/>
      <c r="B178" s="956" t="n"/>
      <c r="C178" s="939" t="n"/>
      <c r="D178" s="939" t="n"/>
      <c r="E178" s="939" t="n"/>
      <c r="F178" s="939" t="n"/>
      <c r="G178" s="939" t="n"/>
      <c r="H178" s="939" t="n"/>
      <c r="I178" s="957" t="n"/>
      <c r="K178" s="932" t="n"/>
      <c r="N178" s="958" t="inlineStr"/>
      <c r="O178" s="106" t="inlineStr"/>
      <c r="P178" s="106" t="inlineStr"/>
      <c r="Q178" s="106" t="inlineStr"/>
      <c r="R178" s="106" t="inlineStr"/>
      <c r="S178" s="106" t="inlineStr"/>
      <c r="T178" s="106" t="inlineStr"/>
      <c r="U178" s="107">
        <f>I170</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I171</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I172</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I173</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I174</f>
        <v/>
      </c>
      <c r="V182" s="932" t="n"/>
      <c r="W182" s="932" t="n"/>
    </row>
    <row r="183">
      <c r="A183" s="618" t="n"/>
      <c r="B183" s="102"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I175</f>
        <v/>
      </c>
      <c r="V183" s="932" t="n"/>
      <c r="W183" s="932" t="n"/>
    </row>
    <row r="184">
      <c r="A184" s="618" t="inlineStr">
        <is>
          <t>K27</t>
        </is>
      </c>
      <c r="B184" s="959" t="inlineStr">
        <is>
          <t>Total</t>
        </is>
      </c>
      <c r="C184" s="960">
        <f>SUM(INDIRECT(ADDRESS(MATCH("K26",$A:$A,0)+1,COLUMN(C$12),4)&amp;":"&amp;ADDRESS(MATCH("K27",$A:$A,0)-1,COLUMN(C$12),4)))</f>
        <v/>
      </c>
      <c r="D184" s="960">
        <f>SUM(INDIRECT(ADDRESS(MATCH("K26",$A:$A,0)+1,COLUMN(D$12),4)&amp;":"&amp;ADDRESS(MATCH("K27",$A:$A,0)-1,COLUMN(D$12),4)))</f>
        <v/>
      </c>
      <c r="E184" s="960">
        <f>SUM(INDIRECT(ADDRESS(MATCH("K26",$A:$A,0)+1,COLUMN(E$12),4)&amp;":"&amp;ADDRESS(MATCH("K27",$A:$A,0)-1,COLUMN(E$12),4)))</f>
        <v/>
      </c>
      <c r="F184" s="960">
        <f>SUM(INDIRECT(ADDRESS(MATCH("K26",$A:$A,0)+1,COLUMN(F$12),4)&amp;":"&amp;ADDRESS(MATCH("K27",$A:$A,0)-1,COLUMN(F$12),4)))</f>
        <v/>
      </c>
      <c r="G184" s="960">
        <f>SUM(INDIRECT(ADDRESS(MATCH("K26",$A:$A,0)+1,COLUMN(G$12),4)&amp;":"&amp;ADDRESS(MATCH("K27",$A:$A,0)-1,COLUMN(G$12),4)))</f>
        <v/>
      </c>
      <c r="H184" s="960">
        <f>SUM(INDIRECT(ADDRESS(MATCH("K26",$A:$A,0)+1,COLUMN(H$12),4)&amp;":"&amp;ADDRESS(MATCH("K27",$A:$A,0)-1,COLUMN(H$12),4)))</f>
        <v/>
      </c>
      <c r="I184" s="961" t="n"/>
      <c r="J184" s="79" t="n"/>
      <c r="K184" s="932" t="n"/>
      <c r="L184" s="79" t="n"/>
      <c r="M184" s="79" t="n"/>
      <c r="N184" s="166">
        <f>B184</f>
        <v/>
      </c>
      <c r="O184" s="167">
        <f>C184*BS!$B$9</f>
        <v/>
      </c>
      <c r="P184" s="167">
        <f>D184*BS!$B$9</f>
        <v/>
      </c>
      <c r="Q184" s="167">
        <f>E184*BS!$B$9</f>
        <v/>
      </c>
      <c r="R184" s="167">
        <f>F184*BS!$B$9</f>
        <v/>
      </c>
      <c r="S184" s="167">
        <f>G184*BS!$B$9</f>
        <v/>
      </c>
      <c r="T184" s="167">
        <f>H184*BS!$B$9</f>
        <v/>
      </c>
      <c r="U184" s="168">
        <f>I176</f>
        <v/>
      </c>
      <c r="V184" s="962" t="n"/>
      <c r="W184" s="962" t="n"/>
      <c r="X184" s="79" t="n"/>
      <c r="Y184" s="79" t="n"/>
      <c r="Z184" s="79" t="n"/>
      <c r="AA184" s="79" t="n"/>
      <c r="AB184" s="79" t="n"/>
      <c r="AC184" s="79" t="n"/>
      <c r="AD184" s="79" t="n"/>
      <c r="AE184" s="79" t="n"/>
      <c r="AF184" s="79" t="n"/>
      <c r="AG184" s="79" t="n"/>
      <c r="AH184" s="79" t="n"/>
      <c r="AI184" s="79" t="n"/>
      <c r="AJ184" s="79" t="n"/>
      <c r="AK184" s="79" t="n"/>
      <c r="AL184" s="79" t="n"/>
      <c r="AM184" s="79" t="n"/>
      <c r="AN184" s="79" t="n"/>
      <c r="AO184" s="79" t="n"/>
      <c r="AP184" s="79" t="n"/>
      <c r="AQ184" s="79" t="n"/>
      <c r="AR184" s="79" t="n"/>
      <c r="AS184" s="79" t="n"/>
      <c r="AT184" s="79" t="n"/>
      <c r="AU184" s="79" t="n"/>
      <c r="AV184" s="79" t="n"/>
      <c r="AW184" s="79" t="n"/>
      <c r="AX184" s="79" t="n"/>
      <c r="AY184" s="79" t="n"/>
      <c r="AZ184" s="79" t="n"/>
      <c r="BA184" s="79" t="n"/>
      <c r="BB184" s="79" t="n"/>
      <c r="BC184" s="79" t="n"/>
      <c r="BD184" s="79" t="n"/>
      <c r="BE184" s="79" t="n"/>
      <c r="BF184" s="79" t="n"/>
      <c r="BG184" s="79" t="n"/>
      <c r="BH184" s="79" t="n"/>
      <c r="BI184" s="79" t="n"/>
      <c r="BJ184" s="79" t="n"/>
      <c r="BK184" s="79" t="n"/>
      <c r="BL184" s="79" t="n"/>
      <c r="BM184" s="79" t="n"/>
      <c r="BN184" s="79" t="n"/>
      <c r="BO184" s="79" t="n"/>
      <c r="BP184" s="79" t="n"/>
      <c r="BQ184" s="79" t="n"/>
      <c r="BR184" s="79" t="n"/>
      <c r="BS184" s="79" t="n"/>
      <c r="BT184" s="79" t="n"/>
      <c r="BU184" s="79" t="n"/>
      <c r="BV184" s="79" t="n"/>
      <c r="BW184" s="79" t="n"/>
      <c r="BX184" s="79" t="n"/>
      <c r="BY184" s="79" t="n"/>
      <c r="BZ184" s="79" t="n"/>
      <c r="CA184" s="79" t="n"/>
      <c r="CB184" s="79" t="n"/>
      <c r="CC184" s="79" t="n"/>
      <c r="CD184" s="79" t="n"/>
      <c r="CE184" s="79" t="n"/>
      <c r="CF184" s="79" t="n"/>
      <c r="CG184" s="79" t="n"/>
      <c r="CH184" s="79" t="n"/>
      <c r="CI184" s="79" t="n"/>
      <c r="CJ184" s="79" t="n"/>
      <c r="CK184" s="79" t="n"/>
      <c r="CL184" s="79" t="n"/>
      <c r="CM184" s="79" t="n"/>
      <c r="CN184" s="79" t="n"/>
      <c r="CO184" s="79" t="n"/>
      <c r="CP184" s="79" t="n"/>
      <c r="CQ184" s="79" t="n"/>
      <c r="CR184" s="79" t="n"/>
      <c r="CS184" s="79" t="n"/>
      <c r="CT184" s="79" t="n"/>
      <c r="CU184" s="79" t="n"/>
      <c r="CV184" s="79" t="n"/>
      <c r="CW184" s="79" t="n"/>
      <c r="CX184" s="79" t="n"/>
      <c r="CY184" s="79" t="n"/>
      <c r="CZ184" s="79" t="n"/>
      <c r="DA184" s="79" t="n"/>
      <c r="DB184" s="79" t="n"/>
      <c r="DC184" s="79" t="n"/>
      <c r="DD184" s="79" t="n"/>
      <c r="DE184" s="79" t="n"/>
      <c r="DF184" s="79" t="n"/>
      <c r="DG184" s="79" t="n"/>
      <c r="DH184" s="79" t="n"/>
      <c r="DI184" s="79" t="n"/>
      <c r="DJ184" s="79" t="n"/>
      <c r="DK184" s="79" t="n"/>
      <c r="DL184" s="79" t="n"/>
      <c r="DM184" s="79" t="n"/>
      <c r="DN184" s="79" t="n"/>
      <c r="DO184" s="79" t="n"/>
      <c r="DP184" s="79" t="n"/>
      <c r="DQ184" s="79" t="n"/>
      <c r="DR184" s="79" t="n"/>
      <c r="DS184" s="79" t="n"/>
      <c r="DT184" s="79" t="n"/>
      <c r="DU184" s="79" t="n"/>
      <c r="DV184" s="79" t="n"/>
      <c r="DW184" s="79" t="n"/>
      <c r="DX184" s="79" t="n"/>
      <c r="DY184" s="79" t="n"/>
      <c r="DZ184" s="79" t="n"/>
      <c r="EA184" s="79" t="n"/>
      <c r="EB184" s="79" t="n"/>
      <c r="EC184" s="79" t="n"/>
      <c r="ED184" s="79" t="n"/>
      <c r="EE184" s="79" t="n"/>
      <c r="EF184" s="79" t="n"/>
      <c r="EG184" s="79" t="n"/>
      <c r="EH184" s="79" t="n"/>
      <c r="EI184" s="79" t="n"/>
      <c r="EJ184" s="79" t="n"/>
      <c r="EK184" s="79" t="n"/>
      <c r="EL184" s="79" t="n"/>
      <c r="EM184" s="79" t="n"/>
      <c r="EN184" s="79" t="n"/>
      <c r="EO184" s="79" t="n"/>
      <c r="EP184" s="79" t="n"/>
      <c r="EQ184" s="79" t="n"/>
      <c r="ER184" s="79" t="n"/>
      <c r="ES184" s="79" t="n"/>
      <c r="ET184" s="79" t="n"/>
      <c r="EU184" s="79" t="n"/>
      <c r="EV184" s="79" t="n"/>
      <c r="EW184" s="79" t="n"/>
      <c r="EX184" s="79" t="n"/>
      <c r="EY184" s="79" t="n"/>
      <c r="EZ184" s="79" t="n"/>
      <c r="FA184" s="79" t="n"/>
      <c r="FB184" s="79" t="n"/>
      <c r="FC184" s="79" t="n"/>
      <c r="FD184" s="79" t="n"/>
      <c r="FE184" s="79" t="n"/>
      <c r="FF184" s="79" t="n"/>
      <c r="FG184" s="79" t="n"/>
      <c r="FH184" s="79" t="n"/>
      <c r="FI184" s="79" t="n"/>
      <c r="FJ184" s="79" t="n"/>
      <c r="FK184" s="79" t="n"/>
      <c r="FL184" s="79" t="n"/>
      <c r="FM184" s="79" t="n"/>
      <c r="FN184" s="79" t="n"/>
      <c r="FO184" s="79" t="n"/>
      <c r="FP184" s="79" t="n"/>
      <c r="FQ184" s="79" t="n"/>
      <c r="FR184" s="79" t="n"/>
      <c r="FS184" s="79" t="n"/>
      <c r="FT184" s="79" t="n"/>
      <c r="FU184" s="79" t="n"/>
      <c r="FV184" s="79" t="n"/>
      <c r="FW184" s="79" t="n"/>
      <c r="FX184" s="79" t="n"/>
      <c r="FY184" s="79" t="n"/>
      <c r="FZ184" s="79" t="n"/>
      <c r="GA184" s="79" t="n"/>
      <c r="GB184" s="79" t="n"/>
      <c r="GC184" s="79" t="n"/>
      <c r="GD184" s="79" t="n"/>
      <c r="GE184" s="79" t="n"/>
      <c r="GF184" s="79" t="n"/>
      <c r="GG184" s="79" t="n"/>
      <c r="GH184" s="79" t="n"/>
      <c r="GI184" s="79" t="n"/>
      <c r="GJ184" s="79" t="n"/>
      <c r="GK184" s="79" t="n"/>
      <c r="GL184" s="79" t="n"/>
      <c r="GM184" s="79" t="n"/>
      <c r="GN184" s="79" t="n"/>
      <c r="GO184" s="79" t="n"/>
      <c r="GP184" s="79" t="n"/>
      <c r="GQ184" s="79" t="n"/>
      <c r="GR184" s="79" t="n"/>
      <c r="GS184" s="79" t="n"/>
      <c r="GT184" s="79" t="n"/>
      <c r="GU184" s="79" t="n"/>
      <c r="GV184" s="79" t="n"/>
      <c r="GW184" s="79" t="n"/>
      <c r="GX184" s="79" t="n"/>
      <c r="GY184" s="79" t="n"/>
      <c r="GZ184" s="79" t="n"/>
      <c r="HA184" s="79" t="n"/>
      <c r="HB184" s="79" t="n"/>
      <c r="HC184" s="79" t="n"/>
      <c r="HD184" s="79" t="n"/>
      <c r="HE184" s="79" t="n"/>
      <c r="HF184" s="79" t="n"/>
      <c r="HG184" s="79" t="n"/>
      <c r="HH184" s="79" t="n"/>
      <c r="HI184" s="79" t="n"/>
      <c r="HJ184" s="79" t="n"/>
      <c r="HK184" s="79" t="n"/>
      <c r="HL184" s="79" t="n"/>
      <c r="HM184" s="79" t="n"/>
      <c r="HN184" s="79" t="n"/>
      <c r="HO184" s="79" t="n"/>
      <c r="HP184" s="79" t="n"/>
      <c r="HQ184" s="79" t="n"/>
      <c r="HR184" s="79" t="n"/>
      <c r="HS184" s="79" t="n"/>
      <c r="HT184" s="79" t="n"/>
      <c r="HU184" s="79" t="n"/>
      <c r="HV184" s="79" t="n"/>
      <c r="HW184" s="79" t="n"/>
      <c r="HX184" s="79" t="n"/>
      <c r="HY184" s="79" t="n"/>
      <c r="HZ184" s="79" t="n"/>
      <c r="IA184" s="79" t="n"/>
      <c r="IB184" s="79" t="n"/>
      <c r="IC184" s="79" t="n"/>
      <c r="ID184" s="79" t="n"/>
      <c r="IE184" s="79" t="n"/>
      <c r="IF184" s="79" t="n"/>
      <c r="IG184" s="79" t="n"/>
      <c r="IH184" s="79" t="n"/>
      <c r="II184" s="79" t="n"/>
      <c r="IJ184" s="79" t="n"/>
      <c r="IK184" s="79" t="n"/>
      <c r="IL184" s="79" t="n"/>
      <c r="IM184" s="79" t="n"/>
      <c r="IN184" s="79" t="n"/>
      <c r="IO184" s="79" t="n"/>
      <c r="IP184" s="79" t="n"/>
      <c r="IQ184" s="79" t="n"/>
      <c r="IR184" s="79" t="n"/>
      <c r="IS184" s="79" t="n"/>
      <c r="IT184" s="79" t="n"/>
      <c r="IU184" s="79" t="n"/>
      <c r="IV184" s="79" t="n"/>
      <c r="IW184" s="79" t="n"/>
      <c r="IX184" s="79" t="n"/>
      <c r="IY184" s="79" t="n"/>
      <c r="IZ184" s="79" t="n"/>
      <c r="JA184" s="79" t="n"/>
      <c r="JB184" s="79" t="n"/>
      <c r="JC184" s="79" t="n"/>
      <c r="JD184" s="79" t="n"/>
      <c r="JE184" s="79" t="n"/>
      <c r="JF184" s="79" t="n"/>
      <c r="JG184" s="79" t="n"/>
      <c r="JH184" s="79" t="n"/>
      <c r="JI184" s="79" t="n"/>
      <c r="JJ184" s="79" t="n"/>
      <c r="JK184" s="79" t="n"/>
      <c r="JL184" s="79" t="n"/>
      <c r="JM184" s="79" t="n"/>
      <c r="JN184" s="79" t="n"/>
      <c r="JO184" s="79" t="n"/>
      <c r="JP184" s="79" t="n"/>
      <c r="JQ184" s="79" t="n"/>
      <c r="JR184" s="79" t="n"/>
      <c r="JS184" s="79" t="n"/>
      <c r="JT184" s="79" t="n"/>
      <c r="JU184" s="79" t="n"/>
      <c r="JV184" s="79" t="n"/>
      <c r="JW184" s="79" t="n"/>
      <c r="JX184" s="79" t="n"/>
      <c r="JY184" s="79" t="n"/>
      <c r="JZ184" s="79" t="n"/>
      <c r="KA184" s="79" t="n"/>
      <c r="KB184" s="79" t="n"/>
      <c r="KC184" s="79" t="n"/>
      <c r="KD184" s="79" t="n"/>
      <c r="KE184" s="79" t="n"/>
      <c r="KF184" s="79" t="n"/>
      <c r="KG184" s="79" t="n"/>
      <c r="KH184" s="79" t="n"/>
      <c r="KI184" s="79" t="n"/>
      <c r="KJ184" s="79" t="n"/>
      <c r="KK184" s="79" t="n"/>
      <c r="KL184" s="79" t="n"/>
      <c r="KM184" s="79" t="n"/>
      <c r="KN184" s="79" t="n"/>
      <c r="KO184" s="79" t="n"/>
      <c r="KP184" s="79" t="n"/>
      <c r="KQ184" s="79" t="n"/>
      <c r="KR184" s="79" t="n"/>
      <c r="KS184" s="79" t="n"/>
      <c r="KT184" s="79" t="n"/>
      <c r="KU184" s="79" t="n"/>
      <c r="KV184" s="79" t="n"/>
      <c r="KW184" s="79" t="n"/>
      <c r="KX184" s="79" t="n"/>
      <c r="KY184" s="79" t="n"/>
      <c r="KZ184" s="79" t="n"/>
      <c r="LA184" s="79" t="n"/>
      <c r="LB184" s="79" t="n"/>
      <c r="LC184" s="79" t="n"/>
      <c r="LD184" s="79" t="n"/>
      <c r="LE184" s="79" t="n"/>
      <c r="LF184" s="79" t="n"/>
      <c r="LG184" s="79" t="n"/>
      <c r="LH184" s="79" t="n"/>
      <c r="LI184" s="79" t="n"/>
      <c r="LJ184" s="79" t="n"/>
      <c r="LK184" s="79" t="n"/>
      <c r="LL184" s="79" t="n"/>
      <c r="LM184" s="79" t="n"/>
      <c r="LN184" s="79" t="n"/>
      <c r="LO184" s="79" t="n"/>
      <c r="LP184" s="79" t="n"/>
      <c r="LQ184" s="79" t="n"/>
      <c r="LR184" s="79" t="n"/>
      <c r="LS184" s="79" t="n"/>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70" t="n"/>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G197" s="170" t="n"/>
      <c r="N197" t="inlineStr"/>
      <c r="O197" t="inlineStr"/>
      <c r="P197" t="inlineStr"/>
      <c r="Q197" t="inlineStr"/>
      <c r="R197" t="inlineStr"/>
      <c r="S197" t="inlineStr"/>
      <c r="T19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2167063</v>
      </c>
      <c r="H27" s="954" t="n">
        <v>1963048</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t>
        </is>
      </c>
      <c r="C58" s="939" t="n"/>
      <c r="D58" s="939" t="n"/>
      <c r="E58" s="939" t="n"/>
      <c r="F58" s="939" t="n"/>
      <c r="G58" s="939" t="n">
        <v>1217403</v>
      </c>
      <c r="H58" s="939" t="n">
        <v>1416847</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payables and accruals</t>
        </is>
      </c>
      <c r="C59" s="939" t="n"/>
      <c r="D59" s="939" t="n"/>
      <c r="E59" s="939" t="n"/>
      <c r="F59" s="939" t="n"/>
      <c r="G59" s="939" t="n">
        <v>377996</v>
      </c>
      <c r="H59" s="939" t="n">
        <v>119882</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GST payable</t>
        </is>
      </c>
      <c r="C60" s="939" t="n"/>
      <c r="D60" s="939" t="n"/>
      <c r="E60" s="939" t="n"/>
      <c r="F60" s="939" t="n"/>
      <c r="G60" s="939" t="n">
        <v>31514</v>
      </c>
      <c r="H60" s="939" t="n">
        <v>11231</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4251523</v>
      </c>
      <c r="H81" s="954" t="n">
        <v>4139830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payables</t>
        </is>
      </c>
      <c r="C88" s="939" t="n"/>
      <c r="D88" s="939" t="n"/>
      <c r="E88" s="939" t="n"/>
      <c r="F88" s="939" t="n"/>
      <c r="G88" s="939" t="n">
        <v>1217403</v>
      </c>
      <c r="H88" s="939" t="n">
        <v>1416847</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payables and accruals</t>
        </is>
      </c>
      <c r="C89" s="939" t="n"/>
      <c r="D89" s="939" t="n"/>
      <c r="E89" s="939" t="n"/>
      <c r="F89" s="939" t="n"/>
      <c r="G89" s="939" t="n">
        <v>377996</v>
      </c>
      <c r="H89" s="939" t="n">
        <v>119882</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GST payable</t>
        </is>
      </c>
      <c r="C90" s="939" t="n"/>
      <c r="D90" s="939" t="n"/>
      <c r="E90" s="939" t="n"/>
      <c r="F90" s="939" t="n"/>
      <c r="G90" s="939" t="n">
        <v>31514</v>
      </c>
      <c r="H90" s="939" t="n">
        <v>11231</v>
      </c>
      <c r="I90" s="975" t="n"/>
      <c r="J90" s="180" t="n"/>
      <c r="N90" s="976">
        <f>B90</f>
        <v/>
      </c>
      <c r="O90" s="192" t="inlineStr"/>
      <c r="P90" s="192" t="inlineStr"/>
      <c r="Q90" s="192" t="inlineStr"/>
      <c r="R90" s="192" t="inlineStr"/>
      <c r="S90" s="192">
        <f>G90*BS!$B$9</f>
        <v/>
      </c>
      <c r="T90" s="192">
        <f>H90*BS!$B$9</f>
        <v/>
      </c>
      <c r="U90" s="193">
        <f>I90</f>
        <v/>
      </c>
    </row>
    <row r="91">
      <c r="B91" s="211" t="inlineStr">
        <is>
          <t xml:space="preserve"> Related party receivables (Note 22) Nippon Express Co., Ltd</t>
        </is>
      </c>
      <c r="C91" s="103" t="n"/>
      <c r="D91" s="103" t="n"/>
      <c r="E91" s="103" t="n"/>
      <c r="F91" s="103" t="n"/>
      <c r="G91" s="103" t="n">
        <v>1016116</v>
      </c>
      <c r="H91" s="103" t="n">
        <v>724504</v>
      </c>
      <c r="I91" s="979" t="n"/>
      <c r="J91" s="180" t="n"/>
      <c r="N91" s="976">
        <f>B91</f>
        <v/>
      </c>
      <c r="O91" s="192" t="inlineStr"/>
      <c r="P91" s="192" t="inlineStr"/>
      <c r="Q91" s="192" t="inlineStr"/>
      <c r="R91" s="192" t="inlineStr"/>
      <c r="S91" s="192">
        <f>G91*BS!$B$9</f>
        <v/>
      </c>
      <c r="T91" s="192">
        <f>H91*BS!$B$9</f>
        <v/>
      </c>
      <c r="U91" s="193">
        <f>I91</f>
        <v/>
      </c>
    </row>
    <row r="92">
      <c r="B92" s="211" t="inlineStr">
        <is>
          <t xml:space="preserve"> Related party receivables (Note 22) Other related parties</t>
        </is>
      </c>
      <c r="C92" s="939" t="n"/>
      <c r="D92" s="939" t="n"/>
      <c r="E92" s="939" t="n"/>
      <c r="F92" s="939" t="n"/>
      <c r="G92" s="939" t="n">
        <v>1608494</v>
      </c>
      <c r="H92" s="939" t="n">
        <v>1867366</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Related party receivables (Note 22) Total</t>
        </is>
      </c>
      <c r="C93" s="939" t="n"/>
      <c r="D93" s="939" t="n"/>
      <c r="E93" s="939" t="n"/>
      <c r="F93" s="939" t="n"/>
      <c r="G93" s="939" t="n">
        <v>4251523</v>
      </c>
      <c r="H93" s="939" t="n">
        <v>4139830</v>
      </c>
      <c r="I93" s="981" t="n"/>
      <c r="J93" s="180" t="n"/>
      <c r="N93" s="976">
        <f>B93</f>
        <v/>
      </c>
      <c r="O93" s="192" t="inlineStr"/>
      <c r="P93" s="192" t="inlineStr"/>
      <c r="Q93" s="192" t="inlineStr"/>
      <c r="R93" s="192" t="inlineStr"/>
      <c r="S93" s="192">
        <f>G93*BS!$B$9</f>
        <v/>
      </c>
      <c r="T93" s="192">
        <f>H93*BS!$B$9</f>
        <v/>
      </c>
      <c r="U93" s="193">
        <f>I93</f>
        <v/>
      </c>
    </row>
    <row r="94">
      <c r="B94" s="211" t="inlineStr">
        <is>
          <t xml:space="preserve"> Current Annual leave</t>
        </is>
      </c>
      <c r="C94" s="939" t="n"/>
      <c r="D94" s="939" t="n"/>
      <c r="E94" s="939" t="n"/>
      <c r="F94" s="939" t="n"/>
      <c r="G94" s="939" t="n">
        <v>1115813</v>
      </c>
      <c r="H94" s="939" t="n">
        <v>725851</v>
      </c>
      <c r="I94" s="981" t="n"/>
      <c r="J94" s="180" t="n"/>
      <c r="N94" s="976">
        <f>B94</f>
        <v/>
      </c>
      <c r="O94" s="192" t="inlineStr"/>
      <c r="P94" s="192" t="inlineStr"/>
      <c r="Q94" s="192" t="inlineStr"/>
      <c r="R94" s="192" t="inlineStr"/>
      <c r="S94" s="192">
        <f>G94*BS!$B$9</f>
        <v/>
      </c>
      <c r="T94" s="192">
        <f>H94*BS!$B$9</f>
        <v/>
      </c>
      <c r="U94" s="193">
        <f>I94</f>
        <v/>
      </c>
    </row>
    <row r="95">
      <c r="B95" s="211" t="inlineStr">
        <is>
          <t xml:space="preserve"> Current Long service leave</t>
        </is>
      </c>
      <c r="C95" s="939" t="n"/>
      <c r="D95" s="939" t="n"/>
      <c r="E95" s="939" t="n"/>
      <c r="F95" s="939" t="n"/>
      <c r="G95" s="939" t="n">
        <v>328246</v>
      </c>
      <c r="H95" s="939" t="n">
        <v>205473</v>
      </c>
      <c r="I95" s="981" t="n"/>
      <c r="J95" s="180" t="n"/>
      <c r="N95" s="976">
        <f>B95</f>
        <v/>
      </c>
      <c r="O95" s="192" t="inlineStr"/>
      <c r="P95" s="192" t="inlineStr"/>
      <c r="Q95" s="192" t="inlineStr"/>
      <c r="R95" s="192" t="inlineStr"/>
      <c r="S95" s="192">
        <f>G95*BS!$B$9</f>
        <v/>
      </c>
      <c r="T95" s="192">
        <f>H95*BS!$B$9</f>
        <v/>
      </c>
      <c r="U95" s="193">
        <f>I95</f>
        <v/>
      </c>
    </row>
    <row r="96">
      <c r="B96" s="211" t="inlineStr">
        <is>
          <t xml:space="preserve"> Current Other</t>
        </is>
      </c>
      <c r="C96" s="939" t="n"/>
      <c r="D96" s="939" t="n"/>
      <c r="E96" s="939" t="n"/>
      <c r="F96" s="939" t="n"/>
      <c r="G96" s="939" t="n">
        <v>113916</v>
      </c>
      <c r="H96" s="939" t="n">
        <v>207925</v>
      </c>
      <c r="I96" s="981" t="n"/>
      <c r="J96" s="180" t="n"/>
      <c r="N96" s="976">
        <f>B96</f>
        <v/>
      </c>
      <c r="O96" s="192" t="inlineStr"/>
      <c r="P96" s="192" t="inlineStr"/>
      <c r="Q96" s="192" t="inlineStr"/>
      <c r="R96" s="192" t="inlineStr"/>
      <c r="S96" s="192">
        <f>G96*BS!$B$9</f>
        <v/>
      </c>
      <c r="T96" s="192">
        <f>H96*BS!$B$9</f>
        <v/>
      </c>
      <c r="U96" s="193">
        <f>I96</f>
        <v/>
      </c>
    </row>
    <row r="97">
      <c r="B97" s="211" t="inlineStr">
        <is>
          <t xml:space="preserve"> Current Total</t>
        </is>
      </c>
      <c r="C97" s="939" t="n"/>
      <c r="D97" s="939" t="n"/>
      <c r="E97" s="939" t="n"/>
      <c r="F97" s="939" t="n"/>
      <c r="G97" s="939" t="n">
        <v>1557975</v>
      </c>
      <c r="H97" s="939" t="n">
        <v>1139249</v>
      </c>
      <c r="I97" s="981" t="n"/>
      <c r="J97" s="180" t="n"/>
      <c r="N97" s="976">
        <f>B97</f>
        <v/>
      </c>
      <c r="O97" s="192" t="inlineStr"/>
      <c r="P97" s="192" t="inlineStr"/>
      <c r="Q97" s="192" t="inlineStr"/>
      <c r="R97" s="192" t="inlineStr"/>
      <c r="S97" s="192">
        <f>G97*BS!$B$9</f>
        <v/>
      </c>
      <c r="T97" s="192">
        <f>H97*BS!$B$9</f>
        <v/>
      </c>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6892364</v>
      </c>
      <c r="H105" s="954" t="n">
        <v>5028666</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6892364</v>
      </c>
      <c r="H127" s="954" t="n">
        <v>5028666</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Make good provisions As of 1 January</t>
        </is>
      </c>
      <c r="C129" s="991" t="n"/>
      <c r="D129" s="991" t="n"/>
      <c r="E129" s="991" t="n"/>
      <c r="F129" s="991" t="n"/>
      <c r="G129" s="991" t="n">
        <v>237846</v>
      </c>
      <c r="H129" s="991" t="n">
        <v>312214</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 xml:space="preserve"> Make good provisions Additional provision in the year</t>
        </is>
      </c>
      <c r="C130" s="991" t="n"/>
      <c r="D130" s="991" t="n"/>
      <c r="E130" s="991" t="n"/>
      <c r="F130" s="991" t="n"/>
      <c r="G130" s="991" t="n">
        <v>74368</v>
      </c>
      <c r="H130" s="991" t="n">
        <v>7544</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4800000</v>
      </c>
      <c r="H159" s="954" t="n">
        <v>4800000</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74218</v>
      </c>
      <c r="H178" s="954" t="n">
        <v>67184</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4035780</v>
      </c>
      <c r="H181" s="103" t="n">
        <v>5234157</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Rental expense</t>
        </is>
      </c>
      <c r="C29" s="939" t="n"/>
      <c r="D29" s="939" t="n"/>
      <c r="E29" s="939" t="n"/>
      <c r="F29" s="939" t="n"/>
      <c r="G29" s="939" t="n">
        <v>-751663</v>
      </c>
      <c r="H29" s="939" t="n">
        <v>-886869</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Property, plant, and equipment (Note 14)</t>
        </is>
      </c>
      <c r="C56" s="939" t="n"/>
      <c r="D56" s="939" t="n"/>
      <c r="E56" s="939" t="n"/>
      <c r="F56" s="939" t="n"/>
      <c r="G56" s="939" t="n">
        <v>455902</v>
      </c>
      <c r="H56" s="939" t="n">
        <v>368017</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 xml:space="preserve"> None Rental expense*</t>
        </is>
      </c>
      <c r="C80" s="939" t="n"/>
      <c r="D80" s="939" t="n"/>
      <c r="E80" s="939" t="n"/>
      <c r="F80" s="939" t="n"/>
      <c r="G80" s="939" t="n">
        <v>751663</v>
      </c>
      <c r="H80" s="939" t="n">
        <v>886869</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17013</v>
      </c>
      <c r="H84" s="991" t="n">
        <v>94130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income</t>
        </is>
      </c>
      <c r="C98" s="939" t="n"/>
      <c r="D98" s="939" t="n"/>
      <c r="E98" s="939" t="n"/>
      <c r="F98" s="939" t="n"/>
      <c r="G98" s="939" t="n">
        <v>19633</v>
      </c>
      <c r="H98" s="939" t="n">
        <v>34088</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Other income</t>
        </is>
      </c>
      <c r="C99" s="939" t="n"/>
      <c r="D99" s="939" t="n"/>
      <c r="E99" s="939" t="n"/>
      <c r="F99" s="939" t="n"/>
      <c r="G99" s="939" t="n">
        <v>17013</v>
      </c>
      <c r="H99" s="939" t="n">
        <v>94130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Profit before tax</t>
        </is>
      </c>
      <c r="C100" s="939" t="n"/>
      <c r="D100" s="939" t="n"/>
      <c r="E100" s="939" t="n"/>
      <c r="F100" s="939" t="n"/>
      <c r="G100" s="939" t="n">
        <v>824541</v>
      </c>
      <c r="H100" s="939" t="n">
        <v>2016006</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Lease interest on right of use assets</t>
        </is>
      </c>
      <c r="C111" s="939" t="n"/>
      <c r="D111" s="939" t="n"/>
      <c r="E111" s="939" t="n"/>
      <c r="F111" s="939" t="n"/>
      <c r="G111" s="939" t="n">
        <v>383457</v>
      </c>
      <c r="H111" s="939" t="n">
        <v>317096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Profit before tax</t>
        </is>
      </c>
      <c r="C124" s="952" t="n"/>
      <c r="D124" s="952" t="n"/>
      <c r="E124" s="952" t="n"/>
      <c r="F124" s="952" t="n"/>
      <c r="G124" s="952" t="n">
        <v>824541</v>
      </c>
      <c r="H124" s="952" t="n">
        <v>2016006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v>0</v>
      </c>
      <c r="H140" s="954" t="n">
        <v>0</v>
      </c>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4674065</v>
      </c>
      <c r="G12" s="1029" t="n">
        <v>77819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-248618</v>
      </c>
      <c r="G13" s="1028" t="n">
        <v>-191713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16727</v>
      </c>
      <c r="G16" s="1028" t="n">
        <v>84927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-231891</v>
      </c>
      <c r="G18" s="1029" t="n">
        <v>-106786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-2000000</v>
      </c>
      <c r="G21" s="1028" t="n">
        <v>-216238</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-2169806</v>
      </c>
      <c r="G23" s="1028" t="n">
        <v>-2205721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-4169806</v>
      </c>
      <c r="G25" s="1029" t="n">
        <v>-2421959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