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Net GST receivable</t>
        </is>
      </c>
      <c r="C29" s="103" t="n"/>
      <c r="D29" s="103" t="n"/>
      <c r="E29" s="103" t="n"/>
      <c r="F29" s="103" t="n"/>
      <c r="G29" s="103" t="n">
        <v>0</v>
      </c>
      <c r="H29" s="103" t="n">
        <v>205242</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Current Development work in progress</t>
        </is>
      </c>
      <c r="C43" s="103" t="n"/>
      <c r="D43" s="103" t="n"/>
      <c r="E43" s="103" t="n"/>
      <c r="F43" s="103" t="n"/>
      <c r="G43" s="103" t="n">
        <v>1021520</v>
      </c>
      <c r="H43" s="103" t="n">
        <v>3368140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Current Prepaid expenses</t>
        </is>
      </c>
      <c r="C56" s="939" t="n"/>
      <c r="D56" s="939" t="n"/>
      <c r="E56" s="939" t="n"/>
      <c r="F56" s="939" t="n"/>
      <c r="G56" s="939" t="n">
        <v>599627</v>
      </c>
      <c r="H56" s="939" t="n">
        <v>3871242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19911014</v>
      </c>
      <c r="H81" s="940" t="n">
        <v>27266357</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 Cost At3 31 December 2022</t>
        </is>
      </c>
      <c r="C86" s="939" t="n"/>
      <c r="D86" s="939" t="n"/>
      <c r="E86" s="939" t="n"/>
      <c r="F86" s="939" t="n"/>
      <c r="G86" s="939" t="n">
        <v>0</v>
      </c>
      <c r="H86" s="939" t="n">
        <v>3164841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Total $ Cost At31 December 2022</t>
        </is>
      </c>
      <c r="C87" s="939" t="n"/>
      <c r="D87" s="939" t="n"/>
      <c r="E87" s="939" t="n"/>
      <c r="F87" s="939" t="n"/>
      <c r="G87" s="939" t="n">
        <v>0</v>
      </c>
      <c r="H87" s="939" t="n">
        <v>1152960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1557089</v>
      </c>
      <c r="H111" s="944" t="n">
        <v>2011881</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7261335</v>
      </c>
      <c r="H126" s="940" t="n">
        <v>6392846</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287967</v>
      </c>
      <c r="H144" s="940" t="n">
        <v>418152</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5288623</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 Non-current Other</t>
        </is>
      </c>
      <c r="C165" s="939" t="n"/>
      <c r="D165" s="939" t="n"/>
      <c r="E165" s="939" t="n"/>
      <c r="F165" s="939" t="n"/>
      <c r="G165" s="939" t="n">
        <v>143</v>
      </c>
      <c r="H165" s="939" t="n">
        <v>119091</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Current Loans</t>
        </is>
      </c>
      <c r="C16" s="939" t="n"/>
      <c r="D16" s="939" t="n"/>
      <c r="E16" s="939" t="n"/>
      <c r="F16" s="939" t="n"/>
      <c r="G16" s="939" t="n">
        <v>9120315</v>
      </c>
      <c r="H16" s="939" t="n">
        <v>24000000</v>
      </c>
      <c r="I16" s="928" t="n"/>
      <c r="J16" s="180" t="n"/>
      <c r="N16" s="969">
        <f>B16</f>
        <v/>
      </c>
      <c r="O16" s="192" t="inlineStr"/>
      <c r="P16" s="192" t="inlineStr"/>
      <c r="Q16" s="192" t="inlineStr"/>
      <c r="R16" s="192" t="inlineStr"/>
      <c r="S16" s="192">
        <f>G16*BS!$B$9</f>
        <v/>
      </c>
      <c r="T16" s="192">
        <f>H16*BS!$B$9</f>
        <v/>
      </c>
      <c r="U16" s="193">
        <f>I16</f>
        <v/>
      </c>
    </row>
    <row r="17">
      <c r="B17" s="102" t="inlineStr">
        <is>
          <t>$ Current Chattel mortgage</t>
        </is>
      </c>
      <c r="C17" s="939" t="n"/>
      <c r="D17" s="939" t="n"/>
      <c r="E17" s="939" t="n"/>
      <c r="F17" s="939" t="n"/>
      <c r="G17" s="939" t="n">
        <v>272968</v>
      </c>
      <c r="H17" s="939" t="n">
        <v>0</v>
      </c>
      <c r="I17" s="928" t="n"/>
      <c r="J17" s="180" t="n"/>
      <c r="N17" s="969">
        <f>B17</f>
        <v/>
      </c>
      <c r="O17" s="192" t="inlineStr"/>
      <c r="P17" s="192" t="inlineStr"/>
      <c r="Q17" s="192" t="inlineStr"/>
      <c r="R17" s="192" t="inlineStr"/>
      <c r="S17" s="192">
        <f>G17*BS!$B$9</f>
        <v/>
      </c>
      <c r="T17" s="192">
        <f>H17*BS!$B$9</f>
        <v/>
      </c>
      <c r="U17" s="193">
        <f>I17</f>
        <v/>
      </c>
    </row>
    <row r="18">
      <c r="B18" s="102" t="inlineStr">
        <is>
          <t>$ Current Total</t>
        </is>
      </c>
      <c r="C18" s="939" t="n"/>
      <c r="D18" s="939" t="n"/>
      <c r="E18" s="939" t="n"/>
      <c r="F18" s="939" t="n"/>
      <c r="G18" s="939" t="n">
        <v>9393283</v>
      </c>
      <c r="H18" s="939" t="n">
        <v>24000000</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Current Trade payables</t>
        </is>
      </c>
      <c r="C58" s="939" t="n"/>
      <c r="D58" s="939" t="n"/>
      <c r="E58" s="939" t="n"/>
      <c r="F58" s="939" t="n"/>
      <c r="G58" s="939" t="n">
        <v>13004484</v>
      </c>
      <c r="H58" s="939" t="n">
        <v>13047393</v>
      </c>
      <c r="I58" s="975" t="n"/>
      <c r="J58" s="180" t="n"/>
      <c r="N58" s="976">
        <f>B58</f>
        <v/>
      </c>
      <c r="O58" s="192" t="inlineStr"/>
      <c r="P58" s="192" t="inlineStr"/>
      <c r="Q58" s="192" t="inlineStr"/>
      <c r="R58" s="192" t="inlineStr"/>
      <c r="S58" s="192">
        <f>G58*BS!$B$9</f>
        <v/>
      </c>
      <c r="T58" s="192">
        <f>H58*BS!$B$9</f>
        <v/>
      </c>
      <c r="U58" s="193">
        <f>I58</f>
        <v/>
      </c>
    </row>
    <row r="59">
      <c r="B59" s="102" t="inlineStr">
        <is>
          <t>$ Current Other payables</t>
        </is>
      </c>
      <c r="C59" s="939" t="n"/>
      <c r="D59" s="939" t="n"/>
      <c r="E59" s="939" t="n"/>
      <c r="F59" s="939" t="n"/>
      <c r="G59" s="939" t="n">
        <v>3494665</v>
      </c>
      <c r="H59" s="939" t="n">
        <v>2301681</v>
      </c>
      <c r="I59" s="975" t="n"/>
      <c r="J59" s="180" t="n"/>
      <c r="N59" s="976">
        <f>B59</f>
        <v/>
      </c>
      <c r="O59" s="192" t="inlineStr"/>
      <c r="P59" s="192" t="inlineStr"/>
      <c r="Q59" s="192" t="inlineStr"/>
      <c r="R59" s="192" t="inlineStr"/>
      <c r="S59" s="192">
        <f>G59*BS!$B$9</f>
        <v/>
      </c>
      <c r="T59" s="192">
        <f>H59*BS!$B$9</f>
        <v/>
      </c>
      <c r="U59" s="193">
        <f>I59</f>
        <v/>
      </c>
    </row>
    <row r="60">
      <c r="B60" s="102" t="inlineStr">
        <is>
          <t>$ Current Accrued expenses</t>
        </is>
      </c>
      <c r="C60" s="939" t="n"/>
      <c r="D60" s="939" t="n"/>
      <c r="E60" s="939" t="n"/>
      <c r="F60" s="939" t="n"/>
      <c r="G60" s="939" t="n">
        <v>1672977</v>
      </c>
      <c r="H60" s="939" t="n">
        <v>550603</v>
      </c>
      <c r="I60" s="975" t="n"/>
      <c r="J60" s="180" t="n"/>
      <c r="N60" s="976">
        <f>B60</f>
        <v/>
      </c>
      <c r="O60" s="192" t="inlineStr"/>
      <c r="P60" s="192" t="inlineStr"/>
      <c r="Q60" s="192" t="inlineStr"/>
      <c r="R60" s="192" t="inlineStr"/>
      <c r="S60" s="192">
        <f>G60*BS!$B$9</f>
        <v/>
      </c>
      <c r="T60" s="192">
        <f>H60*BS!$B$9</f>
        <v/>
      </c>
      <c r="U60" s="193">
        <f>I60</f>
        <v/>
      </c>
    </row>
    <row r="61">
      <c r="B61" s="102" t="inlineStr">
        <is>
          <t>$ Current Related party payables (Note 22)</t>
        </is>
      </c>
      <c r="C61" s="103" t="n"/>
      <c r="D61" s="103" t="n"/>
      <c r="E61" s="103" t="n"/>
      <c r="F61" s="103" t="n"/>
      <c r="G61" s="103" t="n">
        <v>59563</v>
      </c>
      <c r="H61" s="103" t="n">
        <v>749955</v>
      </c>
      <c r="I61" s="975" t="n"/>
      <c r="J61" s="180" t="n"/>
      <c r="N61" s="976">
        <f>B61</f>
        <v/>
      </c>
      <c r="O61" s="192" t="inlineStr"/>
      <c r="P61" s="192" t="inlineStr"/>
      <c r="Q61" s="192" t="inlineStr"/>
      <c r="R61" s="192" t="inlineStr"/>
      <c r="S61" s="192">
        <f>G61*BS!$B$9</f>
        <v/>
      </c>
      <c r="T61" s="192">
        <f>H61*BS!$B$9</f>
        <v/>
      </c>
      <c r="U61" s="193">
        <f>I61</f>
        <v/>
      </c>
    </row>
    <row r="62">
      <c r="B62" s="102" t="inlineStr">
        <is>
          <t>$ Current Total</t>
        </is>
      </c>
      <c r="C62" s="939" t="n"/>
      <c r="D62" s="939" t="n"/>
      <c r="E62" s="939" t="n"/>
      <c r="F62" s="939" t="n"/>
      <c r="G62" s="939" t="n">
        <v>18231689</v>
      </c>
      <c r="H62" s="939" t="n">
        <v>16649632</v>
      </c>
      <c r="I62" s="975" t="n"/>
      <c r="J62" s="180" t="n"/>
      <c r="N62" s="976">
        <f>B62</f>
        <v/>
      </c>
      <c r="O62" s="192" t="inlineStr"/>
      <c r="P62" s="192" t="inlineStr"/>
      <c r="Q62" s="192" t="inlineStr"/>
      <c r="R62" s="192" t="inlineStr"/>
      <c r="S62" s="192">
        <f>G62*BS!$B$9</f>
        <v/>
      </c>
      <c r="T62" s="192">
        <f>H62*BS!$B$9</f>
        <v/>
      </c>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1170409</v>
      </c>
      <c r="H81" s="954" t="n">
        <v>4660667</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4160152</v>
      </c>
      <c r="H86" s="954" t="n">
        <v>5203358</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Annual leave</t>
        </is>
      </c>
      <c r="C88" s="939" t="n"/>
      <c r="D88" s="939" t="n"/>
      <c r="E88" s="939" t="n"/>
      <c r="F88" s="939" t="n"/>
      <c r="G88" s="939" t="n">
        <v>528249</v>
      </c>
      <c r="H88" s="939" t="n">
        <v>581856</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Bonus</t>
        </is>
      </c>
      <c r="C89" s="939" t="n"/>
      <c r="D89" s="939" t="n"/>
      <c r="E89" s="939" t="n"/>
      <c r="F89" s="939" t="n"/>
      <c r="G89" s="939" t="n">
        <v>0</v>
      </c>
      <c r="H89" s="939" t="n">
        <v>140000</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Total</t>
        </is>
      </c>
      <c r="C90" s="939" t="n"/>
      <c r="D90" s="939" t="n"/>
      <c r="E90" s="939" t="n"/>
      <c r="F90" s="939" t="n"/>
      <c r="G90" s="939" t="n">
        <v>528249</v>
      </c>
      <c r="H90" s="939" t="n">
        <v>721856</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384,442 ordinary shares (2021: 384,442)</t>
        </is>
      </c>
      <c r="C156" s="103" t="n"/>
      <c r="D156" s="103" t="n"/>
      <c r="E156" s="103" t="n"/>
      <c r="F156" s="103" t="n"/>
      <c r="G156" s="103" t="n">
        <v>12160723</v>
      </c>
      <c r="H156" s="103" t="n">
        <v>12160723</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 xml:space="preserve"> None Ordinary shares issued and fully paid</t>
        </is>
      </c>
      <c r="C157" s="229" t="n"/>
      <c r="D157" s="229" t="n"/>
      <c r="E157" s="229" t="n"/>
      <c r="F157" s="229" t="n"/>
      <c r="G157" s="229" t="n">
        <v>0</v>
      </c>
      <c r="H157" s="952" t="n">
        <v>0</v>
      </c>
      <c r="I157" s="979" t="n"/>
      <c r="J157" s="196" t="n"/>
      <c r="K157" s="197" t="n"/>
      <c r="L157" s="197" t="n"/>
      <c r="M157" s="197" t="n"/>
      <c r="N157" s="966">
        <f>B157</f>
        <v/>
      </c>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11073299</v>
      </c>
      <c r="H181" s="103" t="n">
        <v>12914465</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392710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122629979</v>
      </c>
      <c r="H15" s="939" t="n">
        <v>199989831</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-95701184</v>
      </c>
      <c r="H29" s="939" t="n">
        <v>-169609241</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Administration and other expenses</t>
        </is>
      </c>
      <c r="C56" s="939" t="n"/>
      <c r="D56" s="939" t="n"/>
      <c r="E56" s="939" t="n"/>
      <c r="F56" s="939" t="n"/>
      <c r="G56" s="939" t="n">
        <v>-4249027</v>
      </c>
      <c r="H56" s="939" t="n">
        <v>-6342263</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379696</v>
      </c>
      <c r="H84" s="991" t="n">
        <v>0</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379696</v>
      </c>
      <c r="H98" s="939" t="n">
        <v>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Finance costs</t>
        </is>
      </c>
      <c r="C99" s="939" t="n"/>
      <c r="D99" s="939" t="n"/>
      <c r="E99" s="939" t="n"/>
      <c r="F99" s="939" t="n"/>
      <c r="G99" s="939" t="n">
        <v>-254790</v>
      </c>
      <c r="H99" s="939" t="n">
        <v>-599855</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inlineStr">
        <is>
          <t>Finance income</t>
        </is>
      </c>
      <c r="C100" s="939" t="n"/>
      <c r="D100" s="939" t="n"/>
      <c r="E100" s="939" t="n"/>
      <c r="F100" s="939" t="n"/>
      <c r="G100" s="939" t="n">
        <v>0</v>
      </c>
      <c r="H100" s="939" t="n">
        <v>42780</v>
      </c>
      <c r="I100" s="1017" t="n"/>
      <c r="L100" s="279" t="n"/>
      <c r="M100" s="279" t="n"/>
      <c r="N100" s="296">
        <f>B100</f>
        <v/>
      </c>
      <c r="O100" s="192" t="inlineStr"/>
      <c r="P100" s="192" t="inlineStr"/>
      <c r="Q100" s="192" t="inlineStr"/>
      <c r="R100" s="192" t="inlineStr"/>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t>
        </is>
      </c>
      <c r="C111" s="939" t="n"/>
      <c r="D111" s="939" t="n"/>
      <c r="E111" s="939" t="n"/>
      <c r="F111" s="939" t="n"/>
      <c r="G111" s="939" t="n">
        <v>85505</v>
      </c>
      <c r="H111" s="939" t="n">
        <v>389991</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Interest on lease liabilities</t>
        </is>
      </c>
      <c r="C112" s="939" t="n"/>
      <c r="D112" s="939" t="n"/>
      <c r="E112" s="939" t="n"/>
      <c r="F112" s="939" t="n"/>
      <c r="G112" s="939" t="n">
        <v>157551</v>
      </c>
      <c r="H112" s="939" t="n">
        <v>205289</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inlineStr">
        <is>
          <t xml:space="preserve"> None Interest on chattel mortgage</t>
        </is>
      </c>
      <c r="C113" s="939" t="n"/>
      <c r="D113" s="939" t="n"/>
      <c r="E113" s="939" t="n"/>
      <c r="F113" s="939" t="n"/>
      <c r="G113" s="939" t="n">
        <v>11734</v>
      </c>
      <c r="H113" s="939" t="n">
        <v>4575</v>
      </c>
      <c r="I113" s="1017" t="n"/>
      <c r="L113" s="279" t="n"/>
      <c r="M113" s="279" t="n"/>
      <c r="N113" s="293">
        <f>B113</f>
        <v/>
      </c>
      <c r="O113" s="192" t="inlineStr"/>
      <c r="P113" s="192" t="inlineStr"/>
      <c r="Q113" s="192" t="inlineStr"/>
      <c r="R113" s="192" t="inlineStr"/>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-254790</v>
      </c>
      <c r="H124" s="952" t="n">
        <v>-599855</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None Accounting profit before income tax</t>
        </is>
      </c>
      <c r="G138" t="n">
        <v>9563559</v>
      </c>
      <c r="H138" t="n">
        <v>6014223</v>
      </c>
      <c r="N138">
        <f>B138</f>
        <v/>
      </c>
      <c r="O138" t="inlineStr"/>
      <c r="P138" t="inlineStr"/>
      <c r="Q138" t="inlineStr"/>
      <c r="R138" t="inlineStr"/>
      <c r="S138">
        <f>G138*BS!$B$9</f>
        <v/>
      </c>
      <c r="T138">
        <f>H138*BS!$B$9</f>
        <v/>
      </c>
    </row>
    <row r="139" customFormat="1" s="118">
      <c r="B139" t="inlineStr">
        <is>
          <t xml:space="preserve"> Income tax expense reported in the  statement of profit or loss</t>
        </is>
      </c>
      <c r="G139" t="n">
        <v>3169186</v>
      </c>
      <c r="H139" t="n">
        <v>1862035</v>
      </c>
      <c r="N139">
        <f>B139</f>
        <v/>
      </c>
      <c r="O139" t="inlineStr"/>
      <c r="P139" t="inlineStr"/>
      <c r="Q139" t="inlineStr"/>
      <c r="R139" t="inlineStr"/>
      <c r="S139">
        <f>G139*BS!$B$9</f>
        <v/>
      </c>
      <c r="T139">
        <f>H139*BS!$B$9</f>
        <v/>
      </c>
    </row>
    <row r="140" customFormat="1" s="118">
      <c r="B140" t="inlineStr">
        <is>
          <t xml:space="preserve"> Current income tax: Current income tax charge</t>
        </is>
      </c>
      <c r="G140" t="n">
        <v>874644</v>
      </c>
      <c r="H140" t="n">
        <v>1730340</v>
      </c>
      <c r="N140">
        <f>B140</f>
        <v/>
      </c>
      <c r="O140" t="inlineStr"/>
      <c r="P140" t="inlineStr"/>
      <c r="Q140" t="inlineStr"/>
      <c r="R140" t="inlineStr"/>
      <c r="S140">
        <f>G140*BS!$B$9</f>
        <v/>
      </c>
      <c r="T140">
        <f>H140*BS!$B$9</f>
        <v/>
      </c>
    </row>
    <row r="141" customFormat="1" s="118">
      <c r="B141" t="inlineStr">
        <is>
          <t xml:space="preserve"> Deferred tax: Income tax expense reported in the  statement of profit or loss</t>
        </is>
      </c>
      <c r="G141" t="n">
        <v>3169186</v>
      </c>
      <c r="H141" t="n">
        <v>1862035</v>
      </c>
      <c r="N141">
        <f>B141</f>
        <v/>
      </c>
      <c r="O141" t="inlineStr"/>
      <c r="P141" t="inlineStr"/>
      <c r="Q141" t="inlineStr"/>
      <c r="R141" t="inlineStr"/>
      <c r="S141">
        <f>G141*BS!$B$9</f>
        <v/>
      </c>
      <c r="T141">
        <f>H141*BS!$B$9</f>
        <v/>
      </c>
    </row>
    <row r="142" customFormat="1" s="118">
      <c r="B142" s="102"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t="n">
        <v>0</v>
      </c>
      <c r="H149" s="158" t="n">
        <v>0</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t="n">
        <v>0</v>
      </c>
      <c r="H163" s="158" t="n">
        <v>0</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t="n">
        <v>0</v>
      </c>
      <c r="H177" s="942" t="n">
        <v>0</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-119780553</v>
      </c>
      <c r="G12" s="1029" t="n">
        <v>-209284152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-1055871</v>
      </c>
      <c r="G18" s="1029" t="n">
        <v>-1339584</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-841710</v>
      </c>
      <c r="G21" s="1028" t="n">
        <v>-1918312</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-124782</v>
      </c>
      <c r="G23" s="1028" t="n">
        <v>-10000000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8141595</v>
      </c>
      <c r="G25" s="1029" t="n">
        <v>12801173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