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None Cash at bank and on hand Cash at bank and on hand</t>
        </is>
      </c>
      <c r="C15" s="103" t="n"/>
      <c r="D15" s="103" t="n"/>
      <c r="E15" s="103" t="n"/>
      <c r="F15" s="103" t="n"/>
      <c r="G15" s="103" t="n">
        <v>2142332</v>
      </c>
      <c r="H15" s="103" t="n">
        <v>1127052</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CURRENT Trade receivables nan</t>
        </is>
      </c>
      <c r="C29" s="103" t="n"/>
      <c r="D29" s="103" t="n"/>
      <c r="E29" s="103" t="n"/>
      <c r="F29" s="103" t="n"/>
      <c r="G29" s="103" t="n">
        <v>783615</v>
      </c>
      <c r="H29" s="103" t="n">
        <v>813574</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At cost or net realisable value: Finished goods Finished goods</t>
        </is>
      </c>
      <c r="C43" s="103" t="n"/>
      <c r="D43" s="103" t="n"/>
      <c r="E43" s="103" t="n"/>
      <c r="F43" s="103" t="n"/>
      <c r="G43" s="103" t="n">
        <v>797552</v>
      </c>
      <c r="H43" s="103" t="n">
        <v>1705292</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CURRENT Prepayments nan</t>
        </is>
      </c>
      <c r="C56" s="939" t="n"/>
      <c r="D56" s="939" t="n"/>
      <c r="E56" s="939" t="n"/>
      <c r="F56" s="939" t="n"/>
      <c r="G56" s="939" t="n">
        <v>33418</v>
      </c>
      <c r="H56" s="939" t="n">
        <v>35577</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 CURRENT Security deposits nan</t>
        </is>
      </c>
      <c r="C57" s="939" t="n"/>
      <c r="D57" s="939" t="n"/>
      <c r="E57" s="939" t="n"/>
      <c r="F57" s="939" t="n"/>
      <c r="G57" s="939" t="n">
        <v>0</v>
      </c>
      <c r="H57" s="939" t="n">
        <v>6999</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 CURRENT Total nan</t>
        </is>
      </c>
      <c r="C58" s="939" t="n"/>
      <c r="D58" s="939" t="n"/>
      <c r="E58" s="939" t="n"/>
      <c r="F58" s="939" t="n"/>
      <c r="G58" s="939" t="n">
        <v>33418</v>
      </c>
      <c r="H58" s="939" t="n">
        <v>42576</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817033</v>
      </c>
      <c r="H81" s="940" t="n">
        <v>856150</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Plant and equipment: At cost</t>
        </is>
      </c>
      <c r="C86" s="939" t="n"/>
      <c r="D86" s="939" t="n"/>
      <c r="E86" s="939" t="n"/>
      <c r="F86" s="939" t="n"/>
      <c r="G86" s="939" t="n">
        <v>139483</v>
      </c>
      <c r="H86" s="939" t="n">
        <v>133428</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Plant and equipment: Accumulated depreciation</t>
        </is>
      </c>
      <c r="C100" s="952" t="n"/>
      <c r="D100" s="952" t="n"/>
      <c r="E100" s="952" t="n"/>
      <c r="F100" s="952" t="n"/>
      <c r="G100" s="952" t="n">
        <v>-75489</v>
      </c>
      <c r="H100" s="952" t="n">
        <v>-85869</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 None 75585</t>
        </is>
      </c>
      <c r="C114" s="939" t="n"/>
      <c r="D114" s="939" t="n"/>
      <c r="E114" s="939" t="n"/>
      <c r="F114" s="939" t="n"/>
      <c r="G114" s="939" t="n">
        <v>114915</v>
      </c>
      <c r="H114" s="939" t="n">
        <v>0</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inlineStr">
        <is>
          <t>$ None (11,960)</t>
        </is>
      </c>
      <c r="C115" s="939" t="n"/>
      <c r="D115" s="939" t="n"/>
      <c r="E115" s="939" t="n"/>
      <c r="F115" s="939" t="n"/>
      <c r="G115" s="939" t="n">
        <v>-91127</v>
      </c>
      <c r="H115" s="939" t="n">
        <v>0</v>
      </c>
      <c r="I115" s="945" t="n"/>
      <c r="N115" s="105">
        <f>B115</f>
        <v/>
      </c>
      <c r="O115" s="106" t="inlineStr"/>
      <c r="P115" s="106" t="inlineStr"/>
      <c r="Q115" s="106" t="inlineStr"/>
      <c r="R115" s="106" t="inlineStr"/>
      <c r="S115" s="106">
        <f>G115*BS!$B$9</f>
        <v/>
      </c>
      <c r="T115" s="106">
        <f>H115*BS!$B$9</f>
        <v/>
      </c>
      <c r="U115" s="946">
        <f>I115</f>
        <v/>
      </c>
      <c r="V115" s="927" t="n"/>
      <c r="W115" s="927" t="n"/>
    </row>
    <row r="116" customFormat="1" s="79">
      <c r="A116" s="618" t="n"/>
      <c r="B116" s="102" t="inlineStr">
        <is>
          <t>$ None 63625</t>
        </is>
      </c>
      <c r="C116" s="939" t="n"/>
      <c r="D116" s="939" t="n"/>
      <c r="E116" s="939" t="n"/>
      <c r="F116" s="939" t="n"/>
      <c r="G116" s="939" t="n">
        <v>23788</v>
      </c>
      <c r="H116" s="939" t="n">
        <v>0</v>
      </c>
      <c r="I116" s="945" t="n"/>
      <c r="N116" s="105">
        <f>B116</f>
        <v/>
      </c>
      <c r="O116" s="106" t="inlineStr"/>
      <c r="P116" s="106" t="inlineStr"/>
      <c r="Q116" s="106" t="inlineStr"/>
      <c r="R116" s="106" t="inlineStr"/>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51813</v>
      </c>
      <c r="H163" s="940" t="n">
        <v>47452</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CURRENT Trade payables</t>
        </is>
      </c>
      <c r="C58" s="939" t="n"/>
      <c r="D58" s="939" t="n"/>
      <c r="E58" s="939" t="n"/>
      <c r="F58" s="939" t="n"/>
      <c r="G58" s="939" t="n">
        <v>233995</v>
      </c>
      <c r="H58" s="939" t="n">
        <v>115755</v>
      </c>
      <c r="I58" s="975" t="n"/>
      <c r="J58" s="180" t="n"/>
      <c r="N58" s="976">
        <f>B58</f>
        <v/>
      </c>
      <c r="O58" s="192" t="inlineStr"/>
      <c r="P58" s="192" t="inlineStr"/>
      <c r="Q58" s="192" t="inlineStr"/>
      <c r="R58" s="192" t="inlineStr"/>
      <c r="S58" s="192">
        <f>G58*BS!$B$9</f>
        <v/>
      </c>
      <c r="T58" s="192">
        <f>H58*BS!$B$9</f>
        <v/>
      </c>
      <c r="U58" s="193">
        <f>I58</f>
        <v/>
      </c>
    </row>
    <row r="59">
      <c r="B59" s="102" t="inlineStr">
        <is>
          <t>$ CURRENT Lease liability</t>
        </is>
      </c>
      <c r="C59" s="939" t="n"/>
      <c r="D59" s="939" t="n"/>
      <c r="E59" s="939" t="n"/>
      <c r="F59" s="939" t="n"/>
      <c r="G59" s="939" t="n">
        <v>23788</v>
      </c>
      <c r="H59" s="939" t="n">
        <v>25450</v>
      </c>
      <c r="I59" s="975" t="n"/>
      <c r="J59" s="180" t="n"/>
      <c r="N59" s="976">
        <f>B59</f>
        <v/>
      </c>
      <c r="O59" s="192" t="inlineStr"/>
      <c r="P59" s="192" t="inlineStr"/>
      <c r="Q59" s="192" t="inlineStr"/>
      <c r="R59" s="192" t="inlineStr"/>
      <c r="S59" s="192">
        <f>G59*BS!$B$9</f>
        <v/>
      </c>
      <c r="T59" s="192">
        <f>H59*BS!$B$9</f>
        <v/>
      </c>
      <c r="U59" s="193">
        <f>I59</f>
        <v/>
      </c>
    </row>
    <row r="60">
      <c r="B60" s="102" t="inlineStr">
        <is>
          <t>$ CURRENT Sundry payables and accrued expenses</t>
        </is>
      </c>
      <c r="C60" s="939" t="n"/>
      <c r="D60" s="939" t="n"/>
      <c r="E60" s="939" t="n"/>
      <c r="F60" s="939" t="n"/>
      <c r="G60" s="939" t="n">
        <v>317667</v>
      </c>
      <c r="H60" s="939" t="n">
        <v>325775</v>
      </c>
      <c r="I60" s="975" t="n"/>
      <c r="J60" s="180" t="n"/>
      <c r="N60" s="976">
        <f>B60</f>
        <v/>
      </c>
      <c r="O60" s="192" t="inlineStr"/>
      <c r="P60" s="192" t="inlineStr"/>
      <c r="Q60" s="192" t="inlineStr"/>
      <c r="R60" s="192" t="inlineStr"/>
      <c r="S60" s="192">
        <f>G60*BS!$B$9</f>
        <v/>
      </c>
      <c r="T60" s="192">
        <f>H60*BS!$B$9</f>
        <v/>
      </c>
      <c r="U60" s="193">
        <f>I60</f>
        <v/>
      </c>
    </row>
    <row r="61">
      <c r="B61" s="102" t="inlineStr">
        <is>
          <t>$ CURRENT Total</t>
        </is>
      </c>
      <c r="C61" s="103" t="n"/>
      <c r="D61" s="103" t="n"/>
      <c r="E61" s="103" t="n"/>
      <c r="F61" s="103" t="n"/>
      <c r="G61" s="103" t="n">
        <v>575450</v>
      </c>
      <c r="H61" s="103" t="n">
        <v>466980</v>
      </c>
      <c r="I61" s="975" t="n"/>
      <c r="J61" s="180" t="n"/>
      <c r="N61" s="976">
        <f>B61</f>
        <v/>
      </c>
      <c r="O61" s="192" t="inlineStr"/>
      <c r="P61" s="192" t="inlineStr"/>
      <c r="Q61" s="192" t="inlineStr"/>
      <c r="R61" s="192" t="inlineStr"/>
      <c r="S61" s="192">
        <f>G61*BS!$B$9</f>
        <v/>
      </c>
      <c r="T61" s="192">
        <f>H61*BS!$B$9</f>
        <v/>
      </c>
      <c r="U61" s="193">
        <f>I61</f>
        <v/>
      </c>
    </row>
    <row r="62">
      <c r="B62" s="102" t="inlineStr">
        <is>
          <t>$ NON CURRENT Lease liability</t>
        </is>
      </c>
      <c r="C62" s="939" t="n"/>
      <c r="D62" s="939" t="n"/>
      <c r="E62" s="939" t="n"/>
      <c r="F62" s="939" t="n"/>
      <c r="G62" s="939" t="n">
        <v>0</v>
      </c>
      <c r="H62" s="939" t="n">
        <v>38175</v>
      </c>
      <c r="I62" s="975" t="n"/>
      <c r="J62" s="180" t="n"/>
      <c r="N62" s="976">
        <f>B62</f>
        <v/>
      </c>
      <c r="O62" s="192" t="inlineStr"/>
      <c r="P62" s="192" t="inlineStr"/>
      <c r="Q62" s="192" t="inlineStr"/>
      <c r="R62" s="192" t="inlineStr"/>
      <c r="S62" s="192">
        <f>G62*BS!$B$9</f>
        <v/>
      </c>
      <c r="T62" s="192">
        <f>H62*BS!$B$9</f>
        <v/>
      </c>
      <c r="U62" s="193">
        <f>I62</f>
        <v/>
      </c>
    </row>
    <row r="63">
      <c r="B63" s="102" t="inlineStr">
        <is>
          <t>$ NON CURRENT a</t>
        </is>
      </c>
      <c r="C63" s="939" t="n"/>
      <c r="D63" s="939" t="n"/>
      <c r="E63" s="939" t="n"/>
      <c r="F63" s="939" t="n"/>
      <c r="G63" s="939" t="n">
        <v>0</v>
      </c>
      <c r="H63" s="939" t="n">
        <v>38175</v>
      </c>
      <c r="I63" s="975" t="n"/>
      <c r="J63" s="180" t="n"/>
      <c r="N63" s="976">
        <f>B63</f>
        <v/>
      </c>
      <c r="O63" s="192" t="inlineStr"/>
      <c r="P63" s="192" t="inlineStr"/>
      <c r="Q63" s="192" t="inlineStr"/>
      <c r="R63" s="192" t="inlineStr"/>
      <c r="S63" s="192">
        <f>G63*BS!$B$9</f>
        <v/>
      </c>
      <c r="T63" s="192">
        <f>H63*BS!$B$9</f>
        <v/>
      </c>
      <c r="U63" s="193">
        <f>I63</f>
        <v/>
      </c>
    </row>
    <row r="64">
      <c r="B64" s="102" t="inlineStr">
        <is>
          <t>$ Trade and other payables Total Current</t>
        </is>
      </c>
      <c r="C64" s="939" t="n"/>
      <c r="D64" s="939" t="n"/>
      <c r="E64" s="939" t="n"/>
      <c r="F64" s="939" t="n"/>
      <c r="G64" s="939" t="n">
        <v>575450</v>
      </c>
      <c r="H64" s="939" t="n">
        <v>466980</v>
      </c>
      <c r="I64" s="975" t="n"/>
      <c r="J64" s="180" t="n"/>
      <c r="N64" s="976">
        <f>B64</f>
        <v/>
      </c>
      <c r="O64" s="192" t="inlineStr"/>
      <c r="P64" s="192" t="inlineStr"/>
      <c r="Q64" s="192" t="inlineStr"/>
      <c r="R64" s="192" t="inlineStr"/>
      <c r="S64" s="192">
        <f>G64*BS!$B$9</f>
        <v/>
      </c>
      <c r="T64" s="192">
        <f>H64*BS!$B$9</f>
        <v/>
      </c>
      <c r="U64" s="193">
        <f>I64</f>
        <v/>
      </c>
    </row>
    <row r="65">
      <c r="B65" s="102" t="inlineStr">
        <is>
          <t>$ Trade and other payables Total Non-Current</t>
        </is>
      </c>
      <c r="C65" s="939" t="n"/>
      <c r="D65" s="939" t="n"/>
      <c r="E65" s="939" t="n"/>
      <c r="F65" s="939" t="n"/>
      <c r="G65" s="939" t="n">
        <v>0</v>
      </c>
      <c r="H65" s="939" t="n">
        <v>38175</v>
      </c>
      <c r="I65" s="975" t="n"/>
      <c r="J65" s="180" t="n"/>
      <c r="N65" s="976">
        <f>B65</f>
        <v/>
      </c>
      <c r="O65" s="192" t="inlineStr"/>
      <c r="P65" s="192" t="inlineStr"/>
      <c r="Q65" s="192" t="inlineStr"/>
      <c r="R65" s="192" t="inlineStr"/>
      <c r="S65" s="192">
        <f>G65*BS!$B$9</f>
        <v/>
      </c>
      <c r="T65" s="192">
        <f>H65*BS!$B$9</f>
        <v/>
      </c>
      <c r="U65" s="193">
        <f>I65</f>
        <v/>
      </c>
    </row>
    <row r="66">
      <c r="B66" s="102" t="inlineStr">
        <is>
          <t>$ Trade and other payables Financial liabilities as trade and other payables 22</t>
        </is>
      </c>
      <c r="C66" s="939" t="n"/>
      <c r="D66" s="939" t="n"/>
      <c r="E66" s="939" t="n"/>
      <c r="F66" s="939" t="n"/>
      <c r="G66" s="939" t="n">
        <v>575450</v>
      </c>
      <c r="H66" s="939" t="n">
        <v>505155</v>
      </c>
      <c r="I66" s="975" t="n"/>
      <c r="J66" s="180" t="n"/>
      <c r="N66" s="976">
        <f>B66</f>
        <v/>
      </c>
      <c r="O66" s="192" t="inlineStr"/>
      <c r="P66" s="192" t="inlineStr"/>
      <c r="Q66" s="192" t="inlineStr"/>
      <c r="R66" s="192" t="inlineStr"/>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CURRENT Sundry payables and accrued expenses</t>
        </is>
      </c>
      <c r="C70" s="939" t="n"/>
      <c r="D70" s="939" t="n"/>
      <c r="E70" s="939" t="n"/>
      <c r="F70" s="939" t="n"/>
      <c r="G70" s="939" t="n">
        <v>317667</v>
      </c>
      <c r="H70" s="939" t="n">
        <v>325775</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 CURRENT Trade payables</t>
        </is>
      </c>
      <c r="G88" t="n">
        <v>233995</v>
      </c>
      <c r="H88" t="n">
        <v>115755</v>
      </c>
      <c r="N88">
        <f>B88</f>
        <v/>
      </c>
      <c r="O88" t="inlineStr"/>
      <c r="P88" t="inlineStr"/>
      <c r="Q88" t="inlineStr"/>
      <c r="R88" t="inlineStr"/>
      <c r="S88">
        <f>G88*BS!$B$9</f>
        <v/>
      </c>
      <c r="T88">
        <f>H88*BS!$B$9</f>
        <v/>
      </c>
    </row>
    <row r="89">
      <c r="B89" t="inlineStr">
        <is>
          <t>$ CURRENT Lease liability</t>
        </is>
      </c>
      <c r="G89" t="n">
        <v>23788</v>
      </c>
      <c r="H89" t="n">
        <v>25450</v>
      </c>
      <c r="N89">
        <f>B89</f>
        <v/>
      </c>
      <c r="O89" t="inlineStr"/>
      <c r="P89" t="inlineStr"/>
      <c r="Q89" t="inlineStr"/>
      <c r="R89" t="inlineStr"/>
      <c r="S89">
        <f>G89*BS!$B$9</f>
        <v/>
      </c>
      <c r="T89">
        <f>H89*BS!$B$9</f>
        <v/>
      </c>
    </row>
    <row r="90">
      <c r="B90" t="inlineStr">
        <is>
          <t>$ CURRENT Sundry payables and accrued expenses</t>
        </is>
      </c>
      <c r="G90" t="n">
        <v>317667</v>
      </c>
      <c r="H90" t="n">
        <v>325775</v>
      </c>
      <c r="N90">
        <f>B90</f>
        <v/>
      </c>
      <c r="O90" t="inlineStr"/>
      <c r="P90" t="inlineStr"/>
      <c r="Q90" t="inlineStr"/>
      <c r="R90" t="inlineStr"/>
      <c r="S90">
        <f>G90*BS!$B$9</f>
        <v/>
      </c>
      <c r="T90">
        <f>H90*BS!$B$9</f>
        <v/>
      </c>
    </row>
    <row r="91">
      <c r="B91" t="inlineStr">
        <is>
          <t>$ CURRENT Total</t>
        </is>
      </c>
      <c r="G91" t="n">
        <v>575450</v>
      </c>
      <c r="H91" t="n">
        <v>466980</v>
      </c>
      <c r="N91">
        <f>B91</f>
        <v/>
      </c>
      <c r="O91" t="inlineStr"/>
      <c r="P91" t="inlineStr"/>
      <c r="Q91" t="inlineStr"/>
      <c r="R91" t="inlineStr"/>
      <c r="S91">
        <f>G91*BS!$B$9</f>
        <v/>
      </c>
      <c r="T91">
        <f>H91*BS!$B$9</f>
        <v/>
      </c>
    </row>
    <row r="92">
      <c r="B92" s="102" t="inlineStr">
        <is>
          <t>$ NON CURRENT Lease liability</t>
        </is>
      </c>
      <c r="C92" s="939" t="n"/>
      <c r="D92" s="939" t="n"/>
      <c r="E92" s="939" t="n"/>
      <c r="F92" s="939" t="n"/>
      <c r="G92" s="939" t="n">
        <v>0</v>
      </c>
      <c r="H92" s="939" t="n">
        <v>38175</v>
      </c>
      <c r="I92" s="975" t="n"/>
      <c r="J92" s="180" t="n"/>
      <c r="N92" s="976">
        <f>B92</f>
        <v/>
      </c>
      <c r="O92" s="192" t="inlineStr"/>
      <c r="P92" s="192" t="inlineStr"/>
      <c r="Q92" s="192" t="inlineStr"/>
      <c r="R92" s="192" t="inlineStr"/>
      <c r="S92" s="192">
        <f>G92*BS!$B$9</f>
        <v/>
      </c>
      <c r="T92" s="192">
        <f>H92*BS!$B$9</f>
        <v/>
      </c>
      <c r="U92" s="193">
        <f>I88</f>
        <v/>
      </c>
    </row>
    <row r="93" ht="15.75" customHeight="1" s="340">
      <c r="B93" s="102" t="inlineStr">
        <is>
          <t>$ NON CURRENT a</t>
        </is>
      </c>
      <c r="C93" s="939" t="n"/>
      <c r="D93" s="939" t="n"/>
      <c r="E93" s="939" t="n"/>
      <c r="F93" s="939" t="n"/>
      <c r="G93" s="939" t="n">
        <v>0</v>
      </c>
      <c r="H93" s="939" t="n">
        <v>38175</v>
      </c>
      <c r="I93" s="975" t="n"/>
      <c r="J93" s="180" t="n"/>
      <c r="N93" s="976">
        <f>B93</f>
        <v/>
      </c>
      <c r="O93" s="192" t="inlineStr"/>
      <c r="P93" s="192" t="inlineStr"/>
      <c r="Q93" s="192" t="inlineStr"/>
      <c r="R93" s="192" t="inlineStr"/>
      <c r="S93" s="192">
        <f>G93*BS!$B$9</f>
        <v/>
      </c>
      <c r="T93" s="192">
        <f>H93*BS!$B$9</f>
        <v/>
      </c>
      <c r="U93" s="193">
        <f>I89</f>
        <v/>
      </c>
    </row>
    <row r="94">
      <c r="B94" s="211" t="inlineStr">
        <is>
          <t>$ Trade and other payables Total Current</t>
        </is>
      </c>
      <c r="C94" s="939" t="n"/>
      <c r="D94" s="939" t="n"/>
      <c r="E94" s="939" t="n"/>
      <c r="F94" s="939" t="n"/>
      <c r="G94" s="939" t="n">
        <v>575450</v>
      </c>
      <c r="H94" s="939" t="n">
        <v>466980</v>
      </c>
      <c r="I94" s="975" t="n"/>
      <c r="J94" s="180" t="n"/>
      <c r="N94" s="976">
        <f>B94</f>
        <v/>
      </c>
      <c r="O94" s="192" t="inlineStr"/>
      <c r="P94" s="192" t="inlineStr"/>
      <c r="Q94" s="192" t="inlineStr"/>
      <c r="R94" s="192" t="inlineStr"/>
      <c r="S94" s="192">
        <f>G94*BS!$B$9</f>
        <v/>
      </c>
      <c r="T94" s="192">
        <f>H94*BS!$B$9</f>
        <v/>
      </c>
      <c r="U94" s="193">
        <f>I90</f>
        <v/>
      </c>
    </row>
    <row r="95">
      <c r="B95" s="211" t="inlineStr">
        <is>
          <t>$ Trade and other payables Total Non-Current</t>
        </is>
      </c>
      <c r="C95" s="103" t="n"/>
      <c r="D95" s="103" t="n"/>
      <c r="E95" s="103" t="n"/>
      <c r="F95" s="103" t="n"/>
      <c r="G95" s="103" t="n">
        <v>0</v>
      </c>
      <c r="H95" s="103" t="n">
        <v>38175</v>
      </c>
      <c r="I95" s="979" t="n"/>
      <c r="J95" s="180" t="n"/>
      <c r="N95" s="976">
        <f>B95</f>
        <v/>
      </c>
      <c r="O95" s="192" t="inlineStr"/>
      <c r="P95" s="192" t="inlineStr"/>
      <c r="Q95" s="192" t="inlineStr"/>
      <c r="R95" s="192" t="inlineStr"/>
      <c r="S95" s="192">
        <f>G95*BS!$B$9</f>
        <v/>
      </c>
      <c r="T95" s="192">
        <f>H95*BS!$B$9</f>
        <v/>
      </c>
      <c r="U95" s="193">
        <f>I91</f>
        <v/>
      </c>
    </row>
    <row r="96">
      <c r="B96" s="211" t="inlineStr">
        <is>
          <t>$ Trade and other payables Financial liabilities as trade and other payables 22</t>
        </is>
      </c>
      <c r="C96" s="939" t="n"/>
      <c r="D96" s="939" t="n"/>
      <c r="E96" s="939" t="n"/>
      <c r="F96" s="939" t="n"/>
      <c r="G96" s="939" t="n">
        <v>575450</v>
      </c>
      <c r="H96" s="939" t="n">
        <v>505155</v>
      </c>
      <c r="I96" s="980" t="n"/>
      <c r="J96" s="180" t="n"/>
      <c r="N96" s="976">
        <f>B96</f>
        <v/>
      </c>
      <c r="O96" s="192" t="inlineStr"/>
      <c r="P96" s="192" t="inlineStr"/>
      <c r="Q96" s="192" t="inlineStr"/>
      <c r="R96" s="192" t="inlineStr"/>
      <c r="S96" s="192">
        <f>G96*BS!$B$9</f>
        <v/>
      </c>
      <c r="T96" s="192">
        <f>H96*BS!$B$9</f>
        <v/>
      </c>
      <c r="U96" s="193">
        <f>I92</f>
        <v/>
      </c>
    </row>
    <row r="97">
      <c r="B97" s="208" t="inlineStr">
        <is>
          <t>$ None Employee Benefits</t>
        </is>
      </c>
      <c r="C97" s="939" t="n"/>
      <c r="D97" s="939" t="n"/>
      <c r="E97" s="939" t="n"/>
      <c r="F97" s="939" t="n"/>
      <c r="G97" s="939" t="n">
        <v>48199</v>
      </c>
      <c r="H97" s="939" t="n">
        <v>71830</v>
      </c>
      <c r="I97" s="981" t="n"/>
      <c r="J97" s="180" t="n"/>
      <c r="N97" s="976">
        <f>B97</f>
        <v/>
      </c>
      <c r="O97" s="192" t="inlineStr"/>
      <c r="P97" s="192" t="inlineStr"/>
      <c r="Q97" s="192" t="inlineStr"/>
      <c r="R97" s="192" t="inlineStr"/>
      <c r="S97" s="192">
        <f>G97*BS!$B$9</f>
        <v/>
      </c>
      <c r="T97" s="192">
        <f>H97*BS!$B$9</f>
        <v/>
      </c>
      <c r="U97" s="193">
        <f>I93</f>
        <v/>
      </c>
    </row>
    <row r="98">
      <c r="B98" s="211" t="inlineStr">
        <is>
          <t>$ None Total current provisions</t>
        </is>
      </c>
      <c r="C98" s="939" t="n"/>
      <c r="D98" s="939" t="n"/>
      <c r="E98" s="939" t="n"/>
      <c r="F98" s="939" t="n"/>
      <c r="G98" s="939" t="n">
        <v>48199</v>
      </c>
      <c r="H98" s="939" t="n">
        <v>71830</v>
      </c>
      <c r="I98" s="981" t="n"/>
      <c r="J98" s="180" t="n"/>
      <c r="N98" s="976">
        <f>B98</f>
        <v/>
      </c>
      <c r="O98" s="192" t="inlineStr"/>
      <c r="P98" s="192" t="inlineStr"/>
      <c r="Q98" s="192" t="inlineStr"/>
      <c r="R98" s="192" t="inlineStr"/>
      <c r="S98" s="192">
        <f>G98*BS!$B$9</f>
        <v/>
      </c>
      <c r="T98" s="192">
        <f>H98*BS!$B$9</f>
        <v/>
      </c>
      <c r="U98" s="193">
        <f>I94</f>
        <v/>
      </c>
    </row>
    <row r="99" customFormat="1" s="194">
      <c r="B99" s="211" t="inlineStr">
        <is>
          <t>$ NON-CURRENT Employee Benefits</t>
        </is>
      </c>
      <c r="C99" s="939" t="n"/>
      <c r="D99" s="939" t="n"/>
      <c r="E99" s="939" t="n"/>
      <c r="F99" s="939" t="n"/>
      <c r="G99" s="939" t="n">
        <v>0</v>
      </c>
      <c r="H99" s="939" t="n">
        <v>1168</v>
      </c>
      <c r="I99" s="981" t="n"/>
      <c r="J99" s="180" t="n"/>
      <c r="N99" s="976">
        <f>B99</f>
        <v/>
      </c>
      <c r="O99" s="192" t="inlineStr"/>
      <c r="P99" s="192" t="inlineStr"/>
      <c r="Q99" s="192" t="inlineStr"/>
      <c r="R99" s="192" t="inlineStr"/>
      <c r="S99" s="192">
        <f>G99*BS!$B$9</f>
        <v/>
      </c>
      <c r="T99" s="192">
        <f>H99*BS!$B$9</f>
        <v/>
      </c>
      <c r="U99" s="193">
        <f>I95</f>
        <v/>
      </c>
    </row>
    <row r="100">
      <c r="B100" s="211" t="inlineStr">
        <is>
          <t>$ NON-CURRENT Total non current provisions</t>
        </is>
      </c>
      <c r="C100" s="939" t="n"/>
      <c r="D100" s="939" t="n"/>
      <c r="E100" s="939" t="n"/>
      <c r="F100" s="939" t="n"/>
      <c r="G100" s="939" t="n">
        <v>0</v>
      </c>
      <c r="H100" s="939" t="n">
        <v>1168</v>
      </c>
      <c r="I100" s="981" t="n"/>
      <c r="J100" s="180" t="n"/>
      <c r="N100" s="976">
        <f>B100</f>
        <v/>
      </c>
      <c r="O100" s="192" t="inlineStr"/>
      <c r="P100" s="192" t="inlineStr"/>
      <c r="Q100" s="192" t="inlineStr"/>
      <c r="R100" s="192" t="inlineStr"/>
      <c r="S100" s="192">
        <f>G100*BS!$B$9</f>
        <v/>
      </c>
      <c r="T100" s="192">
        <f>H100*BS!$B$9</f>
        <v/>
      </c>
      <c r="U100" s="193">
        <f>I96</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I97</f>
        <v/>
      </c>
    </row>
    <row r="102">
      <c r="B102" s="102"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I98</f>
        <v/>
      </c>
    </row>
    <row r="103">
      <c r="A103" s="194" t="inlineStr">
        <is>
          <t>K14</t>
        </is>
      </c>
      <c r="B103" s="96" t="inlineStr">
        <is>
          <t xml:space="preserve">Total </t>
        </is>
      </c>
      <c r="C103" s="954">
        <f>SUM(INDIRECT(ADDRESS(MATCH("K13",$A:$A,0)+1,COLUMN(C$13),4)&amp;":"&amp;ADDRESS(MATCH("K14",$A:$A,0)-1,COLUMN(C$13),4)))</f>
        <v/>
      </c>
      <c r="D103" s="954">
        <f>SUM(INDIRECT(ADDRESS(MATCH("K13",$A:$A,0)+1,COLUMN(D$13),4)&amp;":"&amp;ADDRESS(MATCH("K14",$A:$A,0)-1,COLUMN(D$13),4)))</f>
        <v/>
      </c>
      <c r="E103" s="954">
        <f>SUM(INDIRECT(ADDRESS(MATCH("K13",$A:$A,0)+1,COLUMN(E$13),4)&amp;":"&amp;ADDRESS(MATCH("K14",$A:$A,0)-1,COLUMN(E$13),4)))</f>
        <v/>
      </c>
      <c r="F103" s="954">
        <f>SUM(INDIRECT(ADDRESS(MATCH("K13",$A:$A,0)+1,COLUMN(F$13),4)&amp;":"&amp;ADDRESS(MATCH("K14",$A:$A,0)-1,COLUMN(F$13),4)))</f>
        <v/>
      </c>
      <c r="G103" s="954">
        <f>SUM(INDIRECT(ADDRESS(MATCH("K13",$A:$A,0)+1,COLUMN(G$13),4)&amp;":"&amp;ADDRESS(MATCH("K14",$A:$A,0)-1,COLUMN(G$13),4)))</f>
        <v/>
      </c>
      <c r="H103" s="954">
        <f>SUM(INDIRECT(ADDRESS(MATCH("K13",$A:$A,0)+1,COLUMN(H$13),4)&amp;":"&amp;ADDRESS(MATCH("K14",$A:$A,0)-1,COLUMN(H$13),4)))</f>
        <v/>
      </c>
      <c r="I103" s="981" t="n"/>
      <c r="J103" s="196" t="n"/>
      <c r="K103" s="197" t="n"/>
      <c r="L103" s="197" t="n"/>
      <c r="M103" s="197" t="n"/>
      <c r="N103" s="966">
        <f>B103</f>
        <v/>
      </c>
      <c r="O103" s="198">
        <f>C103*BS!$B$9</f>
        <v/>
      </c>
      <c r="P103" s="198">
        <f>D103*BS!$B$9</f>
        <v/>
      </c>
      <c r="Q103" s="198">
        <f>E103*BS!$B$9</f>
        <v/>
      </c>
      <c r="R103" s="198">
        <f>F103*BS!$B$9</f>
        <v/>
      </c>
      <c r="S103" s="198">
        <f>G103*BS!$B$9</f>
        <v/>
      </c>
      <c r="T103" s="198">
        <f>H103*BS!$B$9</f>
        <v/>
      </c>
      <c r="U103" s="193">
        <f>I99</f>
        <v/>
      </c>
      <c r="V103" s="197" t="n"/>
      <c r="W103" s="197" t="n"/>
      <c r="X103" s="197" t="n"/>
      <c r="Y103" s="197" t="n"/>
      <c r="Z103" s="197" t="n"/>
      <c r="AA103" s="197" t="n"/>
      <c r="AB103" s="197" t="n"/>
      <c r="AC103" s="197" t="n"/>
      <c r="AD103" s="197" t="n"/>
      <c r="AE103" s="197" t="n"/>
      <c r="AF103" s="197" t="n"/>
      <c r="AG103" s="197" t="n"/>
      <c r="AH103" s="197" t="n"/>
      <c r="AI103" s="197" t="n"/>
      <c r="AJ103" s="197" t="n"/>
      <c r="AK103" s="197" t="n"/>
      <c r="AL103" s="197" t="n"/>
      <c r="AM103" s="197" t="n"/>
      <c r="AN103" s="197" t="n"/>
      <c r="AO103" s="197" t="n"/>
      <c r="AP103" s="197" t="n"/>
      <c r="AQ103" s="197" t="n"/>
      <c r="AR103" s="197" t="n"/>
      <c r="AS103" s="197" t="n"/>
      <c r="AT103" s="197" t="n"/>
      <c r="AU103" s="197" t="n"/>
      <c r="AV103" s="197" t="n"/>
      <c r="AW103" s="197" t="n"/>
      <c r="AX103" s="197" t="n"/>
      <c r="AY103" s="197" t="n"/>
      <c r="AZ103" s="197" t="n"/>
      <c r="BA103" s="197" t="n"/>
      <c r="BB103" s="197" t="n"/>
      <c r="BC103" s="197" t="n"/>
      <c r="BD103" s="197" t="n"/>
      <c r="BE103" s="197" t="n"/>
      <c r="BF103" s="197" t="n"/>
      <c r="BG103" s="197" t="n"/>
      <c r="BH103" s="197" t="n"/>
      <c r="BI103" s="197" t="n"/>
      <c r="BJ103" s="197" t="n"/>
      <c r="BK103" s="197" t="n"/>
      <c r="BL103" s="197" t="n"/>
      <c r="BM103" s="197" t="n"/>
      <c r="BN103" s="197" t="n"/>
      <c r="BO103" s="197" t="n"/>
      <c r="BP103" s="197" t="n"/>
      <c r="BQ103" s="197" t="n"/>
      <c r="BR103" s="197" t="n"/>
      <c r="BS103" s="197" t="n"/>
      <c r="BT103" s="197" t="n"/>
      <c r="BU103" s="197" t="n"/>
      <c r="BV103" s="197" t="n"/>
      <c r="BW103" s="197" t="n"/>
      <c r="BX103" s="197" t="n"/>
      <c r="BY103" s="197" t="n"/>
      <c r="BZ103" s="197" t="n"/>
      <c r="CA103" s="197" t="n"/>
      <c r="CB103" s="197" t="n"/>
      <c r="CC103" s="197" t="n"/>
      <c r="CD103" s="197" t="n"/>
      <c r="CE103" s="197" t="n"/>
      <c r="CF103" s="197" t="n"/>
      <c r="CG103" s="197" t="n"/>
      <c r="CH103" s="197" t="n"/>
      <c r="CI103" s="197" t="n"/>
      <c r="CJ103" s="197" t="n"/>
      <c r="CK103" s="197" t="n"/>
      <c r="CL103" s="197" t="n"/>
      <c r="CM103" s="197" t="n"/>
      <c r="CN103" s="197" t="n"/>
      <c r="CO103" s="197" t="n"/>
      <c r="CP103" s="197" t="n"/>
      <c r="CQ103" s="197" t="n"/>
      <c r="CR103" s="197" t="n"/>
      <c r="CS103" s="197" t="n"/>
      <c r="CT103" s="197" t="n"/>
      <c r="CU103" s="197" t="n"/>
      <c r="CV103" s="197" t="n"/>
      <c r="CW103" s="197" t="n"/>
      <c r="CX103" s="197" t="n"/>
      <c r="CY103" s="197" t="n"/>
      <c r="CZ103" s="197" t="n"/>
      <c r="DA103" s="197" t="n"/>
      <c r="DB103" s="197" t="n"/>
      <c r="DC103" s="197" t="n"/>
      <c r="DD103" s="197" t="n"/>
      <c r="DE103" s="197" t="n"/>
      <c r="DF103" s="197" t="n"/>
      <c r="DG103" s="197" t="n"/>
      <c r="DH103" s="197" t="n"/>
      <c r="DI103" s="197" t="n"/>
      <c r="DJ103" s="197" t="n"/>
      <c r="DK103" s="197" t="n"/>
      <c r="DL103" s="197" t="n"/>
      <c r="DM103" s="197" t="n"/>
      <c r="DN103" s="197" t="n"/>
      <c r="DO103" s="197" t="n"/>
      <c r="DP103" s="197" t="n"/>
      <c r="DQ103" s="197" t="n"/>
      <c r="DR103" s="197" t="n"/>
      <c r="DS103" s="197" t="n"/>
      <c r="DT103" s="197" t="n"/>
      <c r="DU103" s="197" t="n"/>
      <c r="DV103" s="197" t="n"/>
      <c r="DW103" s="197" t="n"/>
      <c r="DX103" s="197" t="n"/>
      <c r="DY103" s="197" t="n"/>
      <c r="DZ103" s="197" t="n"/>
      <c r="EA103" s="197" t="n"/>
      <c r="EB103" s="197" t="n"/>
      <c r="EC103" s="197" t="n"/>
      <c r="ED103" s="197" t="n"/>
      <c r="EE103" s="197" t="n"/>
      <c r="EF103" s="197" t="n"/>
      <c r="EG103" s="197" t="n"/>
      <c r="EH103" s="197" t="n"/>
      <c r="EI103" s="197" t="n"/>
      <c r="EJ103" s="197" t="n"/>
    </row>
    <row r="104">
      <c r="B104" s="208" t="n"/>
      <c r="C104" s="215" t="n"/>
      <c r="D104" s="216" t="n"/>
      <c r="E104" s="982" t="n"/>
      <c r="F104" s="982" t="n"/>
      <c r="G104" s="982" t="n"/>
      <c r="H104" s="982" t="n"/>
      <c r="I104" s="981" t="n"/>
      <c r="J104" s="180" t="n"/>
      <c r="N104" s="976" t="inlineStr"/>
      <c r="O104" s="192" t="inlineStr"/>
      <c r="P104" s="192" t="inlineStr"/>
      <c r="Q104" s="192" t="inlineStr"/>
      <c r="R104" s="192" t="inlineStr"/>
      <c r="S104" s="192" t="inlineStr"/>
      <c r="T104" s="192" t="inlineStr"/>
      <c r="U104" s="193" t="n"/>
    </row>
    <row r="105">
      <c r="A105" s="171" t="inlineStr">
        <is>
          <t>K15</t>
        </is>
      </c>
      <c r="B105" s="96" t="inlineStr">
        <is>
          <t xml:space="preserve">Long Term Debt </t>
        </is>
      </c>
      <c r="C105" s="983" t="n"/>
      <c r="D105" s="983" t="n"/>
      <c r="E105" s="983" t="n"/>
      <c r="F105" s="983" t="n"/>
      <c r="G105" s="983" t="n"/>
      <c r="H105" s="983" t="n"/>
      <c r="I105" s="984" t="n"/>
      <c r="J105" s="180" t="n"/>
      <c r="N105" s="966">
        <f>B105</f>
        <v/>
      </c>
      <c r="O105" s="204" t="inlineStr"/>
      <c r="P105" s="204" t="inlineStr"/>
      <c r="Q105" s="204" t="inlineStr"/>
      <c r="R105" s="204" t="inlineStr"/>
      <c r="S105" s="204" t="inlineStr"/>
      <c r="T105" s="204" t="inlineStr"/>
      <c r="U105" s="193" t="n"/>
    </row>
    <row r="106">
      <c r="A106" s="79" t="inlineStr">
        <is>
          <t>K16</t>
        </is>
      </c>
      <c r="B106" s="621" t="inlineStr">
        <is>
          <t xml:space="preserve"> Long Term Borrowings</t>
        </is>
      </c>
      <c r="I106" s="210" t="n"/>
      <c r="J106" s="180" t="n"/>
      <c r="N106" s="985">
        <f>B106</f>
        <v/>
      </c>
      <c r="O106" t="inlineStr"/>
      <c r="P106" t="inlineStr"/>
      <c r="Q106" t="inlineStr"/>
      <c r="R106" t="inlineStr"/>
      <c r="S106" t="inlineStr"/>
      <c r="T106" t="inlineStr"/>
      <c r="U106" s="193">
        <f>I102</f>
        <v/>
      </c>
    </row>
    <row r="107">
      <c r="A107" s="79" t="n"/>
      <c r="B107" s="102" t="n"/>
      <c r="C107" s="103" t="n"/>
      <c r="D107" s="103" t="n"/>
      <c r="E107" s="103" t="n"/>
      <c r="F107" s="103" t="n"/>
      <c r="G107" s="103" t="n"/>
      <c r="H107" s="103" t="n"/>
      <c r="I107" s="210"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210" t="n"/>
      <c r="J108" s="180" t="n"/>
      <c r="N108" s="985" t="inlineStr"/>
      <c r="O108" s="192" t="inlineStr"/>
      <c r="P108" s="192" t="inlineStr"/>
      <c r="Q108" s="192" t="inlineStr"/>
      <c r="R108" s="192" t="inlineStr"/>
      <c r="S108" s="192" t="inlineStr"/>
      <c r="T108" s="192" t="inlineStr"/>
      <c r="U108" s="193" t="n"/>
    </row>
    <row r="109">
      <c r="A109" s="79" t="inlineStr">
        <is>
          <t>K16T</t>
        </is>
      </c>
      <c r="B109" s="96" t="inlineStr">
        <is>
          <t xml:space="preserve"> Total </t>
        </is>
      </c>
      <c r="C109" s="954">
        <f>SUM(INDIRECT(ADDRESS(MATCH("K16",$A:$A,0)+1,COLUMN(C$13),4)&amp;":"&amp;ADDRESS(MATCH("K16T",$A:$A,0)-1,COLUMN(C$13),4)))</f>
        <v/>
      </c>
      <c r="D109" s="954">
        <f>SUM(INDIRECT(ADDRESS(MATCH("K16",$A:$A,0)+1,COLUMN(D$13),4)&amp;":"&amp;ADDRESS(MATCH("K16T",$A:$A,0)-1,COLUMN(D$13),4)))</f>
        <v/>
      </c>
      <c r="E109" s="954">
        <f>SUM(INDIRECT(ADDRESS(MATCH("K16",$A:$A,0)+1,COLUMN(E$13),4)&amp;":"&amp;ADDRESS(MATCH("K16T",$A:$A,0)-1,COLUMN(E$13),4)))</f>
        <v/>
      </c>
      <c r="F109" s="954">
        <f>SUM(INDIRECT(ADDRESS(MATCH("K16",$A:$A,0)+1,COLUMN(F$13),4)&amp;":"&amp;ADDRESS(MATCH("K16T",$A:$A,0)-1,COLUMN(F$13),4)))</f>
        <v/>
      </c>
      <c r="G109" s="954" t="n">
        <v>0</v>
      </c>
      <c r="H109" s="954" t="n">
        <v>0</v>
      </c>
      <c r="I109" s="210" t="n"/>
      <c r="J109" s="180" t="n"/>
      <c r="N109" s="98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986" t="n"/>
      <c r="J110" s="180" t="n"/>
      <c r="N110" s="98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986"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86" t="n"/>
      <c r="J112" s="180" t="n"/>
      <c r="N112" s="985" t="inlineStr"/>
      <c r="O112" s="192" t="inlineStr"/>
      <c r="P112" s="192" t="inlineStr"/>
      <c r="Q112" s="192" t="inlineStr"/>
      <c r="R112" s="192" t="inlineStr"/>
      <c r="S112" s="192" t="inlineStr"/>
      <c r="T112" s="192" t="inlineStr"/>
      <c r="U112" s="193" t="n"/>
    </row>
    <row r="113">
      <c r="A113" s="79" t="inlineStr">
        <is>
          <t>K17T</t>
        </is>
      </c>
      <c r="B113" s="96" t="inlineStr">
        <is>
          <t xml:space="preserve"> Total </t>
        </is>
      </c>
      <c r="C113" s="954">
        <f>SUM(INDIRECT(ADDRESS(MATCH("K17",$A:$A,0)+1,COLUMN(C$13),4)&amp;":"&amp;ADDRESS(MATCH("K17T",$A:$A,0)-1,COLUMN(C$13),4)))</f>
        <v/>
      </c>
      <c r="D113" s="954">
        <f>SUM(INDIRECT(ADDRESS(MATCH("K17",$A:$A,0)+1,COLUMN(D$13),4)&amp;":"&amp;ADDRESS(MATCH("K17T",$A:$A,0)-1,COLUMN(D$13),4)))</f>
        <v/>
      </c>
      <c r="E113" s="954">
        <f>SUM(INDIRECT(ADDRESS(MATCH("K17",$A:$A,0)+1,COLUMN(E$13),4)&amp;":"&amp;ADDRESS(MATCH("K17T",$A:$A,0)-1,COLUMN(E$13),4)))</f>
        <v/>
      </c>
      <c r="F113" s="954">
        <f>SUM(INDIRECT(ADDRESS(MATCH("K17",$A:$A,0)+1,COLUMN(F$13),4)&amp;":"&amp;ADDRESS(MATCH("K17T",$A:$A,0)-1,COLUMN(F$13),4)))</f>
        <v/>
      </c>
      <c r="G113" s="954" t="n">
        <v>0</v>
      </c>
      <c r="H113" s="954" t="n">
        <v>0</v>
      </c>
      <c r="I113" s="986" t="n"/>
      <c r="J113" s="180" t="n"/>
      <c r="N113" s="98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975" t="n"/>
      <c r="J114" s="180" t="n"/>
      <c r="N114" s="985">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975" t="n"/>
      <c r="J115" s="180" t="n"/>
      <c r="N115" s="97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t="n"/>
    </row>
    <row r="117">
      <c r="A117" s="79" t="inlineStr">
        <is>
          <t>K18T</t>
        </is>
      </c>
      <c r="B117" s="96" t="inlineStr">
        <is>
          <t xml:space="preserve"> Total </t>
        </is>
      </c>
      <c r="C117" s="954">
        <f>SUM(INDIRECT(ADDRESS(MATCH("K18",$A:$A,0)+1,COLUMN(C$13),4)&amp;":"&amp;ADDRESS(MATCH("K18T",$A:$A,0)-1,COLUMN(C$13),4)))</f>
        <v/>
      </c>
      <c r="D117" s="954">
        <f>SUM(INDIRECT(ADDRESS(MATCH("K18",$A:$A,0)+1,COLUMN(D$13),4)&amp;":"&amp;ADDRESS(MATCH("K18T",$A:$A,0)-1,COLUMN(D$13),4)))</f>
        <v/>
      </c>
      <c r="E117" s="954">
        <f>SUM(INDIRECT(ADDRESS(MATCH("K18",$A:$A,0)+1,COLUMN(E$13),4)&amp;":"&amp;ADDRESS(MATCH("K18T",$A:$A,0)-1,COLUMN(E$13),4)))</f>
        <v/>
      </c>
      <c r="F117" s="954">
        <f>SUM(INDIRECT(ADDRESS(MATCH("K18",$A:$A,0)+1,COLUMN(F$13),4)&amp;":"&amp;ADDRESS(MATCH("K18T",$A:$A,0)-1,COLUMN(F$13),4)))</f>
        <v/>
      </c>
      <c r="G117" s="954" t="n">
        <v>0</v>
      </c>
      <c r="H117" s="954" t="n">
        <v>0</v>
      </c>
      <c r="I117" s="975" t="n"/>
      <c r="J117" s="180" t="n"/>
      <c r="N117" s="97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975" t="n"/>
      <c r="J118" s="180" t="n"/>
      <c r="N118" s="97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f>I117</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I119</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I120</f>
        <v/>
      </c>
    </row>
    <row r="125" customFormat="1" s="194">
      <c r="B125" s="102" t="inlineStr">
        <is>
          <t xml:space="preserve"> Others </t>
        </is>
      </c>
      <c r="C125" s="220" t="n"/>
      <c r="D125" s="220" t="n"/>
      <c r="E125" s="220" t="n"/>
      <c r="F125" s="220" t="n"/>
      <c r="G125" s="220" t="n"/>
      <c r="H125" s="220" t="n"/>
      <c r="I125" s="980" t="n"/>
      <c r="J125" s="180" t="n"/>
      <c r="N125" s="976">
        <f>B125</f>
        <v/>
      </c>
      <c r="O125" s="192" t="inlineStr"/>
      <c r="P125" s="192" t="inlineStr"/>
      <c r="Q125" s="192" t="inlineStr"/>
      <c r="R125" s="192" t="inlineStr"/>
      <c r="S125" s="192" t="inlineStr"/>
      <c r="T125" s="192" t="inlineStr"/>
      <c r="U125" s="193">
        <f>I121</f>
        <v/>
      </c>
    </row>
    <row r="126">
      <c r="A126" s="194" t="inlineStr">
        <is>
          <t>K20</t>
        </is>
      </c>
      <c r="B126" s="96" t="inlineStr">
        <is>
          <t xml:space="preserve">Total </t>
        </is>
      </c>
      <c r="C126" s="987">
        <f>INDIRECT(ADDRESS(MATCH("K16T",$A:$A,0),COLUMN(C$13),4))+INDIRECT(ADDRESS(MATCH("K17T",$A:$A,0),COLUMN(C$13),4))+INDIRECT(ADDRESS(MATCH("K18T",$A:$A,0),COLUMN(C$13),4))+SUM(INDIRECT(ADDRESS(MATCH("K19",$A:$A,0),COLUMN(C$13),4)&amp;":"&amp;ADDRESS(MATCH("K20",$A:$A,0)-1,COLUMN(C$13),4)))</f>
        <v/>
      </c>
      <c r="D126" s="987">
        <f>INDIRECT(ADDRESS(MATCH("K16T",$A:$A,0),COLUMN(D$13),4))+INDIRECT(ADDRESS(MATCH("K17T",$A:$A,0),COLUMN(D$13),4))+INDIRECT(ADDRESS(MATCH("K18T",$A:$A,0),COLUMN(D$13),4))+SUM(INDIRECT(ADDRESS(MATCH("K19",$A:$A,0),COLUMN(D$13),4)&amp;":"&amp;ADDRESS(MATCH("K20",$A:$A,0)-1,COLUMN(D$13),4)))</f>
        <v/>
      </c>
      <c r="E126" s="987">
        <f>INDIRECT(ADDRESS(MATCH("K16T",$A:$A,0),COLUMN(E$13),4))+INDIRECT(ADDRESS(MATCH("K17T",$A:$A,0),COLUMN(E$13),4))+INDIRECT(ADDRESS(MATCH("K18T",$A:$A,0),COLUMN(E$13),4))+SUM(INDIRECT(ADDRESS(MATCH("K19",$A:$A,0),COLUMN(E$13),4)&amp;":"&amp;ADDRESS(MATCH("K20",$A:$A,0)-1,COLUMN(E$13),4)))</f>
        <v/>
      </c>
      <c r="F126" s="987">
        <f>INDIRECT(ADDRESS(MATCH("K16T",$A:$A,0),COLUMN(F$13),4))+INDIRECT(ADDRESS(MATCH("K17T",$A:$A,0),COLUMN(F$13),4))+INDIRECT(ADDRESS(MATCH("K18T",$A:$A,0),COLUMN(F$13),4))+SUM(INDIRECT(ADDRESS(MATCH("K19",$A:$A,0),COLUMN(F$13),4)&amp;":"&amp;ADDRESS(MATCH("K20",$A:$A,0)-1,COLUMN(F$13),4)))</f>
        <v/>
      </c>
      <c r="G126" s="987">
        <f>INDIRECT(ADDRESS(MATCH("K16T",$A:$A,0),COLUMN(G$13),4))+INDIRECT(ADDRESS(MATCH("K17T",$A:$A,0),COLUMN(G$13),4))+INDIRECT(ADDRESS(MATCH("K18T",$A:$A,0),COLUMN(G$13),4))+SUM(INDIRECT(ADDRESS(MATCH("K19",$A:$A,0),COLUMN(G$13),4)&amp;":"&amp;ADDRESS(MATCH("K20",$A:$A,0)-1,COLUMN(G$13),4)))</f>
        <v/>
      </c>
      <c r="H126" s="987">
        <f>INDIRECT(ADDRESS(MATCH("K16T",$A:$A,0),COLUMN(H$13),4))+INDIRECT(ADDRESS(MATCH("K17T",$A:$A,0),COLUMN(H$13),4))+INDIRECT(ADDRESS(MATCH("K18T",$A:$A,0),COLUMN(H$13),4))+SUM(INDIRECT(ADDRESS(MATCH("K19",$A:$A,0),COLUMN(H$13),4)&amp;":"&amp;ADDRESS(MATCH("K20",$A:$A,0)-1,COLUMN(H$13),4)))</f>
        <v/>
      </c>
      <c r="I126" s="988" t="n"/>
      <c r="J126" s="196" t="n"/>
      <c r="K126" s="197" t="n"/>
      <c r="L126" s="197" t="n"/>
      <c r="M126" s="197" t="n"/>
      <c r="N126" s="966">
        <f>B126</f>
        <v/>
      </c>
      <c r="O126" s="198">
        <f>C126*BS!$B$9</f>
        <v/>
      </c>
      <c r="P126" s="198">
        <f>D126*BS!$B$9</f>
        <v/>
      </c>
      <c r="Q126" s="198">
        <f>E126*BS!$B$9</f>
        <v/>
      </c>
      <c r="R126" s="198">
        <f>F126*BS!$B$9</f>
        <v/>
      </c>
      <c r="S126" s="198">
        <f>G126*BS!$B$9</f>
        <v/>
      </c>
      <c r="T126" s="198">
        <f>H126*BS!$B$9</f>
        <v/>
      </c>
      <c r="U126" s="193">
        <f>I122</f>
        <v/>
      </c>
      <c r="V126" s="197" t="n"/>
      <c r="W126" s="197" t="n"/>
      <c r="X126" s="197" t="n"/>
      <c r="Y126" s="197" t="n"/>
      <c r="Z126" s="197" t="n"/>
      <c r="AA126" s="197" t="n"/>
      <c r="AB126" s="197" t="n"/>
      <c r="AC126" s="197" t="n"/>
      <c r="AD126" s="197" t="n"/>
      <c r="AE126" s="197" t="n"/>
      <c r="AF126" s="197" t="n"/>
      <c r="AG126" s="197" t="n"/>
      <c r="AH126" s="197" t="n"/>
      <c r="AI126" s="197" t="n"/>
      <c r="AJ126" s="197" t="n"/>
      <c r="AK126" s="197" t="n"/>
      <c r="AL126" s="197" t="n"/>
      <c r="AM126" s="197" t="n"/>
      <c r="AN126" s="197" t="n"/>
      <c r="AO126" s="197" t="n"/>
      <c r="AP126" s="197" t="n"/>
      <c r="AQ126" s="197" t="n"/>
      <c r="AR126" s="197" t="n"/>
      <c r="AS126" s="197" t="n"/>
      <c r="AT126" s="197" t="n"/>
      <c r="AU126" s="197" t="n"/>
      <c r="AV126" s="197" t="n"/>
      <c r="AW126" s="197" t="n"/>
      <c r="AX126" s="197" t="n"/>
      <c r="AY126" s="197" t="n"/>
      <c r="AZ126" s="197" t="n"/>
      <c r="BA126" s="197" t="n"/>
      <c r="BB126" s="197" t="n"/>
      <c r="BC126" s="197" t="n"/>
      <c r="BD126" s="197" t="n"/>
      <c r="BE126" s="197" t="n"/>
      <c r="BF126" s="197" t="n"/>
      <c r="BG126" s="197" t="n"/>
      <c r="BH126" s="197" t="n"/>
      <c r="BI126" s="197" t="n"/>
      <c r="BJ126" s="197" t="n"/>
      <c r="BK126" s="197" t="n"/>
      <c r="BL126" s="197" t="n"/>
      <c r="BM126" s="197" t="n"/>
      <c r="BN126" s="197" t="n"/>
      <c r="BO126" s="197" t="n"/>
      <c r="BP126" s="197" t="n"/>
      <c r="BQ126" s="197" t="n"/>
      <c r="BR126" s="197" t="n"/>
      <c r="BS126" s="197" t="n"/>
      <c r="BT126" s="197" t="n"/>
      <c r="BU126" s="197" t="n"/>
      <c r="BV126" s="197" t="n"/>
      <c r="BW126" s="197" t="n"/>
      <c r="BX126" s="197" t="n"/>
      <c r="BY126" s="197" t="n"/>
      <c r="BZ126" s="197" t="n"/>
      <c r="CA126" s="197" t="n"/>
      <c r="CB126" s="197" t="n"/>
      <c r="CC126" s="197" t="n"/>
      <c r="CD126" s="197" t="n"/>
      <c r="CE126" s="197" t="n"/>
      <c r="CF126" s="197" t="n"/>
      <c r="CG126" s="197" t="n"/>
      <c r="CH126" s="197" t="n"/>
      <c r="CI126" s="197" t="n"/>
      <c r="CJ126" s="197" t="n"/>
      <c r="CK126" s="197" t="n"/>
      <c r="CL126" s="197" t="n"/>
      <c r="CM126" s="197" t="n"/>
      <c r="CN126" s="197" t="n"/>
      <c r="CO126" s="197" t="n"/>
      <c r="CP126" s="197" t="n"/>
      <c r="CQ126" s="197" t="n"/>
      <c r="CR126" s="197" t="n"/>
      <c r="CS126" s="197" t="n"/>
      <c r="CT126" s="197" t="n"/>
      <c r="CU126" s="197" t="n"/>
      <c r="CV126" s="197" t="n"/>
      <c r="CW126" s="197" t="n"/>
      <c r="CX126" s="197" t="n"/>
      <c r="CY126" s="197" t="n"/>
      <c r="CZ126" s="197" t="n"/>
      <c r="DA126" s="197" t="n"/>
      <c r="DB126" s="197" t="n"/>
      <c r="DC126" s="197" t="n"/>
      <c r="DD126" s="197" t="n"/>
      <c r="DE126" s="197" t="n"/>
      <c r="DF126" s="197" t="n"/>
      <c r="DG126" s="197" t="n"/>
      <c r="DH126" s="197" t="n"/>
      <c r="DI126" s="197" t="n"/>
      <c r="DJ126" s="197" t="n"/>
      <c r="DK126" s="197" t="n"/>
      <c r="DL126" s="197" t="n"/>
      <c r="DM126" s="197" t="n"/>
      <c r="DN126" s="197" t="n"/>
      <c r="DO126" s="197" t="n"/>
      <c r="DP126" s="197" t="n"/>
      <c r="DQ126" s="197" t="n"/>
      <c r="DR126" s="197" t="n"/>
      <c r="DS126" s="197" t="n"/>
      <c r="DT126" s="197" t="n"/>
      <c r="DU126" s="197" t="n"/>
      <c r="DV126" s="197" t="n"/>
      <c r="DW126" s="197" t="n"/>
      <c r="DX126" s="197" t="n"/>
      <c r="DY126" s="197" t="n"/>
      <c r="DZ126" s="197" t="n"/>
      <c r="EA126" s="197" t="n"/>
      <c r="EB126" s="197" t="n"/>
      <c r="EC126" s="197" t="n"/>
      <c r="ED126" s="197" t="n"/>
      <c r="EE126" s="197" t="n"/>
      <c r="EF126" s="197" t="n"/>
      <c r="EG126" s="197" t="n"/>
      <c r="EH126" s="197" t="n"/>
      <c r="EI126" s="197" t="n"/>
      <c r="EJ126" s="197" t="n"/>
    </row>
    <row r="127">
      <c r="B127" s="102" t="n"/>
      <c r="C127" s="989" t="n"/>
      <c r="D127" s="989" t="n"/>
      <c r="E127" s="989" t="n"/>
      <c r="F127" s="989" t="n"/>
      <c r="G127" s="989" t="n"/>
      <c r="H127" s="989" t="n"/>
      <c r="I127" s="980" t="n"/>
      <c r="J127" s="180" t="n"/>
      <c r="N127" s="976" t="inlineStr"/>
      <c r="O127" s="192" t="inlineStr"/>
      <c r="P127" s="192" t="inlineStr"/>
      <c r="Q127" s="192" t="inlineStr"/>
      <c r="R127" s="192" t="inlineStr"/>
      <c r="S127" s="192" t="inlineStr"/>
      <c r="T127" s="192" t="inlineStr"/>
      <c r="U127" s="193" t="n"/>
    </row>
    <row r="128" ht="18.75" customFormat="1" customHeight="1" s="194">
      <c r="A128" s="194" t="inlineStr">
        <is>
          <t>K21</t>
        </is>
      </c>
      <c r="B128" s="96" t="inlineStr">
        <is>
          <t xml:space="preserve">Deferred Taxes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f>I124</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103" t="n"/>
      <c r="D129" s="103" t="n"/>
      <c r="E129" s="103" t="n"/>
      <c r="F129" s="103" t="n"/>
      <c r="G129" s="103" t="n"/>
      <c r="H129" s="103" t="n"/>
      <c r="I129" s="988" t="n"/>
      <c r="J129" s="196" t="n"/>
      <c r="K129" s="197" t="n"/>
      <c r="L129" s="197" t="n"/>
      <c r="M129" s="197" t="n"/>
      <c r="N129" s="966" t="inlineStr"/>
      <c r="O129" s="198" t="inlineStr"/>
      <c r="P129" s="198" t="inlineStr"/>
      <c r="Q129" s="198" t="inlineStr"/>
      <c r="R129" s="198" t="inlineStr"/>
      <c r="S129" s="198" t="inlineStr"/>
      <c r="T129" s="198" t="inlineStr"/>
      <c r="U129" s="193" t="n"/>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52" t="n"/>
      <c r="D130" s="952" t="n"/>
      <c r="E130" s="952" t="n"/>
      <c r="F130" s="952" t="n"/>
      <c r="G130" s="952" t="n"/>
      <c r="H130" s="952" t="n"/>
      <c r="I130" s="980" t="n"/>
      <c r="J130" s="180" t="n"/>
      <c r="N130" s="976" t="inlineStr"/>
      <c r="O130" s="192" t="inlineStr"/>
      <c r="P130" s="192" t="inlineStr"/>
      <c r="Q130" s="192" t="inlineStr"/>
      <c r="R130" s="192" t="inlineStr"/>
      <c r="S130" s="192" t="inlineStr"/>
      <c r="T130" s="192" t="inlineStr"/>
      <c r="U130" s="193" t="n"/>
    </row>
    <row r="131">
      <c r="A131" s="171" t="inlineStr">
        <is>
          <t>K22</t>
        </is>
      </c>
      <c r="B131" s="96" t="inlineStr">
        <is>
          <t xml:space="preserve">Total </t>
        </is>
      </c>
      <c r="C131" s="954">
        <f>SUM(INDIRECT(ADDRESS(MATCH("K21",$A:$A,0)+1,COLUMN(C$13),4)&amp;":"&amp;ADDRESS(MATCH("K22",$A:$A,0)-1,COLUMN(C$13),4)))</f>
        <v/>
      </c>
      <c r="D131" s="954">
        <f>SUM(INDIRECT(ADDRESS(MATCH("K21",$A:$A,0)+1,COLUMN(D$13),4)&amp;":"&amp;ADDRESS(MATCH("K22",$A:$A,0)-1,COLUMN(D$13),4)))</f>
        <v/>
      </c>
      <c r="E131" s="954">
        <f>SUM(INDIRECT(ADDRESS(MATCH("K21",$A:$A,0)+1,COLUMN(E$13),4)&amp;":"&amp;ADDRESS(MATCH("K22",$A:$A,0)-1,COLUMN(E$13),4)))</f>
        <v/>
      </c>
      <c r="F131" s="954">
        <f>SUM(INDIRECT(ADDRESS(MATCH("K21",$A:$A,0)+1,COLUMN(F$13),4)&amp;":"&amp;ADDRESS(MATCH("K22",$A:$A,0)-1,COLUMN(F$13),4)))</f>
        <v/>
      </c>
      <c r="G131" s="954" t="n">
        <v>0</v>
      </c>
      <c r="H131" s="954" t="n">
        <v>0</v>
      </c>
      <c r="I131" s="980" t="n"/>
      <c r="J131" s="180" t="n"/>
      <c r="N131" s="976">
        <f>B131</f>
        <v/>
      </c>
      <c r="O131" s="192">
        <f>C131*BS!$B$9</f>
        <v/>
      </c>
      <c r="P131" s="192">
        <f>D131*BS!$B$9</f>
        <v/>
      </c>
      <c r="Q131" s="192">
        <f>E131*BS!$B$9</f>
        <v/>
      </c>
      <c r="R131" s="192">
        <f>F131*BS!$B$9</f>
        <v/>
      </c>
      <c r="S131" s="192">
        <f>G131*BS!$B$9</f>
        <v/>
      </c>
      <c r="T131" s="192">
        <f>H131*BS!$B$9</f>
        <v/>
      </c>
      <c r="U131" s="193" t="n"/>
    </row>
    <row r="132">
      <c r="A132" s="194" t="inlineStr">
        <is>
          <t>K23</t>
        </is>
      </c>
      <c r="B132" s="96" t="inlineStr">
        <is>
          <t xml:space="preserve">Other Long Term liabilities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A133" s="79" t="n"/>
      <c r="B133" s="102" t="inlineStr">
        <is>
          <t>$ None Employee Benefits</t>
        </is>
      </c>
      <c r="C133" s="991" t="n"/>
      <c r="D133" s="991" t="n"/>
      <c r="E133" s="991" t="n"/>
      <c r="F133" s="991" t="n"/>
      <c r="G133" s="991" t="n">
        <v>48199</v>
      </c>
      <c r="H133" s="991" t="n">
        <v>71830</v>
      </c>
      <c r="I133" s="984" t="n"/>
      <c r="J133" s="180" t="n"/>
      <c r="N133" s="976">
        <f>B133</f>
        <v/>
      </c>
      <c r="O133" s="192" t="inlineStr"/>
      <c r="P133" s="192" t="inlineStr"/>
      <c r="Q133" s="192" t="inlineStr"/>
      <c r="R133" s="192" t="inlineStr"/>
      <c r="S133" s="192">
        <f>G133*BS!$B$9</f>
        <v/>
      </c>
      <c r="T133" s="192">
        <f>H133*BS!$B$9</f>
        <v/>
      </c>
      <c r="U133" s="193">
        <f>I129</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I130</f>
        <v/>
      </c>
    </row>
    <row r="135">
      <c r="A135" s="79" t="n"/>
      <c r="B135" s="102" t="n"/>
      <c r="C135" s="103" t="n"/>
      <c r="D135" s="103" t="n"/>
      <c r="E135" s="103" t="n"/>
      <c r="F135" s="103" t="n"/>
      <c r="G135" s="103" t="n"/>
      <c r="H135" s="103" t="n"/>
      <c r="I135" s="992" t="n"/>
      <c r="J135" s="180" t="n"/>
      <c r="N135" s="976" t="inlineStr"/>
      <c r="O135" s="192" t="inlineStr"/>
      <c r="P135" s="192" t="inlineStr"/>
      <c r="Q135" s="192" t="inlineStr"/>
      <c r="R135" s="192" t="inlineStr"/>
      <c r="S135" s="192" t="inlineStr"/>
      <c r="T135" s="192" t="inlineStr"/>
      <c r="U135" s="193">
        <f>I131</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I132</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I133</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I134</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I135</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I136</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I137</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I138</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I139</f>
        <v/>
      </c>
    </row>
    <row r="144">
      <c r="A144" s="194" t="inlineStr">
        <is>
          <t>K24</t>
        </is>
      </c>
      <c r="B144" s="96" t="inlineStr">
        <is>
          <t xml:space="preserve">Total </t>
        </is>
      </c>
      <c r="C144" s="954">
        <f>SUM(INDIRECT(ADDRESS(MATCH("K23",$A:$A,0)+1,COLUMN(C$13),4)&amp;":"&amp;ADDRESS(MATCH("K24",$A:$A,0)-1,COLUMN(C$13),4)))</f>
        <v/>
      </c>
      <c r="D144" s="954">
        <f>SUM(INDIRECT(ADDRESS(MATCH("K23",$A:$A,0)+1,COLUMN(D$13),4)&amp;":"&amp;ADDRESS(MATCH("K24",$A:$A,0)-1,COLUMN(D$13),4)))</f>
        <v/>
      </c>
      <c r="E144" s="954">
        <f>SUM(INDIRECT(ADDRESS(MATCH("K23",$A:$A,0)+1,COLUMN(E$13),4)&amp;":"&amp;ADDRESS(MATCH("K24",$A:$A,0)-1,COLUMN(E$13),4)))</f>
        <v/>
      </c>
      <c r="F144" s="954">
        <f>SUM(INDIRECT(ADDRESS(MATCH("K23",$A:$A,0)+1,COLUMN(F$13),4)&amp;":"&amp;ADDRESS(MATCH("K24",$A:$A,0)-1,COLUMN(F$13),4)))</f>
        <v/>
      </c>
      <c r="G144" s="954">
        <f>SUM(INDIRECT(ADDRESS(MATCH("K23",$A:$A,0)+1,COLUMN(G$13),4)&amp;":"&amp;ADDRESS(MATCH("K24",$A:$A,0)-1,COLUMN(G$13),4)))</f>
        <v/>
      </c>
      <c r="H144" s="954">
        <f>SUM(INDIRECT(ADDRESS(MATCH("K23",$A:$A,0)+1,COLUMN(H$13),4)&amp;":"&amp;ADDRESS(MATCH("K24",$A:$A,0)-1,COLUMN(H$13),4)))</f>
        <v/>
      </c>
      <c r="I144" s="977" t="n"/>
      <c r="J144" s="196" t="n"/>
      <c r="K144" s="197" t="n"/>
      <c r="L144" s="197" t="n"/>
      <c r="M144" s="197" t="n"/>
      <c r="N144" s="966">
        <f>B144</f>
        <v/>
      </c>
      <c r="O144" s="198">
        <f>C144*BS!$B$9</f>
        <v/>
      </c>
      <c r="P144" s="198">
        <f>D144*BS!$B$9</f>
        <v/>
      </c>
      <c r="Q144" s="198">
        <f>E144*BS!$B$9</f>
        <v/>
      </c>
      <c r="R144" s="198">
        <f>F144*BS!$B$9</f>
        <v/>
      </c>
      <c r="S144" s="198">
        <f>G144*BS!$B$9</f>
        <v/>
      </c>
      <c r="T144" s="198">
        <f>H144*BS!$B$9</f>
        <v/>
      </c>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5" t="n"/>
      <c r="J145" s="180" t="n"/>
      <c r="N145" s="976" t="inlineStr"/>
      <c r="O145" s="192" t="inlineStr"/>
      <c r="P145" s="192" t="inlineStr"/>
      <c r="Q145" s="192" t="inlineStr"/>
      <c r="R145" s="192" t="inlineStr"/>
      <c r="S145" s="192" t="inlineStr"/>
      <c r="T145" s="192" t="inlineStr"/>
      <c r="U145" s="193" t="n"/>
    </row>
    <row r="146">
      <c r="A146" s="194" t="inlineStr">
        <is>
          <t>K25</t>
        </is>
      </c>
      <c r="B146" s="96" t="inlineStr">
        <is>
          <t xml:space="preserve">Minority Interest </t>
        </is>
      </c>
      <c r="C146" s="954" t="n"/>
      <c r="D146" s="954" t="n"/>
      <c r="E146" s="954" t="n"/>
      <c r="F146" s="954" t="n"/>
      <c r="G146" s="954" t="n"/>
      <c r="H146" s="954" t="n"/>
      <c r="I146" s="977"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A147" s="79" t="n"/>
      <c r="B147" s="102" t="n"/>
      <c r="C147" s="952" t="n"/>
      <c r="D147" s="952" t="n"/>
      <c r="E147" s="952" t="n"/>
      <c r="F147" s="952" t="n"/>
      <c r="G147" s="952" t="n"/>
      <c r="H147" s="952" t="n"/>
      <c r="I147" s="979" t="n"/>
      <c r="J147" s="180" t="n"/>
      <c r="N147" s="976" t="inlineStr"/>
      <c r="O147" s="192" t="inlineStr"/>
      <c r="P147" s="192" t="inlineStr"/>
      <c r="Q147" s="192" t="inlineStr"/>
      <c r="R147" s="192" t="inlineStr"/>
      <c r="S147" s="192" t="inlineStr"/>
      <c r="T147" s="192" t="inlineStr"/>
      <c r="U147" s="193">
        <f>I143</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I144</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I145</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I146</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I147</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I148</f>
        <v/>
      </c>
    </row>
    <row r="153" customFormat="1" s="194">
      <c r="A153" s="79" t="n"/>
      <c r="B153" s="102" t="n"/>
      <c r="C153" s="103" t="n"/>
      <c r="D153" s="103" t="n"/>
      <c r="E153" s="103" t="n"/>
      <c r="F153" s="103" t="n"/>
      <c r="G153" s="103" t="n"/>
      <c r="H153" s="103" t="n"/>
      <c r="I153" s="979" t="n"/>
      <c r="J153" s="180" t="n"/>
      <c r="N153" s="976" t="inlineStr"/>
      <c r="O153" s="192" t="inlineStr"/>
      <c r="P153" s="192" t="inlineStr"/>
      <c r="Q153" s="192" t="inlineStr"/>
      <c r="R153" s="192" t="inlineStr"/>
      <c r="S153" s="192" t="inlineStr"/>
      <c r="T153" s="192" t="inlineStr"/>
      <c r="U153" s="193">
        <f>I149</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I150</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I151</f>
        <v/>
      </c>
    </row>
    <row r="156" ht="18.75" customFormat="1" customHeight="1" s="194">
      <c r="A156" s="79" t="n"/>
      <c r="B156" s="102" t="n"/>
      <c r="C156" s="989" t="n"/>
      <c r="D156" s="971"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f>I152</f>
        <v/>
      </c>
    </row>
    <row r="157" ht="18.75" customFormat="1" customHeight="1" s="194">
      <c r="A157" s="194" t="inlineStr">
        <is>
          <t>K26</t>
        </is>
      </c>
      <c r="B157" s="96" t="inlineStr">
        <is>
          <t xml:space="preserve">Total </t>
        </is>
      </c>
      <c r="C157" s="954">
        <f>SUM(INDIRECT(ADDRESS(MATCH("K25",$A:$A,0)+1,COLUMN(C$13),4)&amp;":"&amp;ADDRESS(MATCH("K26",$A:$A,0)-1,COLUMN(C$13),4)))</f>
        <v/>
      </c>
      <c r="D157" s="954">
        <f>SUM(INDIRECT(ADDRESS(MATCH("K25",$A:$A,0)+1,COLUMN(D$13),4)&amp;":"&amp;ADDRESS(MATCH("K26",$A:$A,0)-1,COLUMN(D$13),4)))</f>
        <v/>
      </c>
      <c r="E157" s="954">
        <f>SUM(INDIRECT(ADDRESS(MATCH("K25",$A:$A,0)+1,COLUMN(E$13),4)&amp;":"&amp;ADDRESS(MATCH("K26",$A:$A,0)-1,COLUMN(E$13),4)))</f>
        <v/>
      </c>
      <c r="F157" s="954">
        <f>SUM(INDIRECT(ADDRESS(MATCH("K25",$A:$A,0)+1,COLUMN(F$13),4)&amp;":"&amp;ADDRESS(MATCH("K26",$A:$A,0)-1,COLUMN(F$13),4)))</f>
        <v/>
      </c>
      <c r="G157" s="954" t="n">
        <v>0</v>
      </c>
      <c r="H157" s="954" t="n">
        <v>0</v>
      </c>
      <c r="I157" s="988"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94" t="n"/>
      <c r="D158" s="994" t="n"/>
      <c r="E158" s="994" t="n"/>
      <c r="F158" s="994" t="n"/>
      <c r="G158" s="994" t="n"/>
      <c r="H158" s="994" t="n"/>
      <c r="I158" s="992" t="n"/>
      <c r="J158" s="180" t="n"/>
      <c r="N158" s="976" t="inlineStr"/>
      <c r="O158" s="192" t="inlineStr"/>
      <c r="P158" s="192" t="inlineStr"/>
      <c r="Q158" s="192" t="inlineStr"/>
      <c r="R158" s="192" t="inlineStr"/>
      <c r="S158" s="192" t="inlineStr"/>
      <c r="T158" s="192" t="inlineStr"/>
      <c r="U158" s="193">
        <f>I154</f>
        <v/>
      </c>
    </row>
    <row r="159" ht="18.75" customFormat="1" customHeight="1" s="194">
      <c r="A159" s="194" t="inlineStr">
        <is>
          <t>K27</t>
        </is>
      </c>
      <c r="B159" s="96" t="inlineStr">
        <is>
          <t xml:space="preserve">Common Stock </t>
        </is>
      </c>
      <c r="C159" s="942" t="n"/>
      <c r="D159" s="942" t="n"/>
      <c r="E159" s="942" t="n"/>
      <c r="F159" s="942" t="n"/>
      <c r="G159" s="942" t="n"/>
      <c r="H159" s="942" t="n"/>
      <c r="I159" s="992" t="n"/>
      <c r="J159" s="196" t="n"/>
      <c r="K159" s="197" t="n"/>
      <c r="L159" s="197" t="n"/>
      <c r="M159" s="197" t="n"/>
      <c r="N159" s="966">
        <f>B159</f>
        <v/>
      </c>
      <c r="O159" s="198" t="inlineStr"/>
      <c r="P159" s="198" t="inlineStr"/>
      <c r="Q159" s="198" t="inlineStr"/>
      <c r="R159" s="198" t="inlineStr"/>
      <c r="S159" s="198" t="inlineStr"/>
      <c r="T159" s="198" t="inlineStr"/>
      <c r="U159" s="193">
        <f>I155</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inlineStr">
        <is>
          <t>$ (a) Ordinary Shares Total</t>
        </is>
      </c>
      <c r="C160" s="103" t="n"/>
      <c r="D160" s="103" t="n"/>
      <c r="E160" s="103" t="n"/>
      <c r="F160" s="103" t="n"/>
      <c r="G160" s="103" t="n">
        <v>0</v>
      </c>
      <c r="H160" s="103" t="n">
        <v>0</v>
      </c>
      <c r="I160" s="979" t="n"/>
      <c r="J160" s="196" t="n"/>
      <c r="K160" s="197" t="n"/>
      <c r="L160" s="197" t="n"/>
      <c r="M160" s="197" t="n"/>
      <c r="N160" s="966">
        <f>B160</f>
        <v/>
      </c>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f>SUM(INDIRECT(ADDRESS(MATCH("K27",$A:$A,0)+1,COLUMN(G$13),4)&amp;":"&amp;ADDRESS(MATCH("K28",$A:$A,0)-1,COLUMN(G$13),4)))</f>
        <v/>
      </c>
      <c r="H163" s="954">
        <f>SUM(INDIRECT(ADDRESS(MATCH("K27",$A:$A,0)+1,COLUMN(H$13),4)&amp;":"&amp;ADDRESS(MATCH("K28",$A:$A,0)-1,COLUMN(H$13),4)))</f>
        <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c r="H168" s="229"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t="n">
        <v>0</v>
      </c>
      <c r="H169" s="954" t="n">
        <v>0</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n"/>
      <c r="C171" s="993" t="n"/>
      <c r="D171" s="993" t="n"/>
      <c r="E171" s="993" t="n"/>
      <c r="F171" s="993" t="n"/>
      <c r="G171" s="993" t="n"/>
      <c r="H171" s="993" t="n"/>
      <c r="I171" s="992" t="n"/>
      <c r="J171" s="180" t="n"/>
      <c r="N171" s="976" t="inlineStr"/>
      <c r="O171" s="192" t="inlineStr"/>
      <c r="P171" s="192" t="inlineStr"/>
      <c r="Q171" s="192" t="inlineStr"/>
      <c r="R171" s="192" t="inlineStr"/>
      <c r="S171" s="192" t="inlineStr"/>
      <c r="T171" s="192" t="inlineStr"/>
      <c r="U171" s="193">
        <f>I167</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I168</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I169</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I170</f>
        <v/>
      </c>
    </row>
    <row r="175">
      <c r="A175" s="79" t="n"/>
      <c r="B175" s="102" t="n"/>
      <c r="C175" s="103" t="n"/>
      <c r="D175" s="103" t="n"/>
      <c r="E175" s="103" t="n"/>
      <c r="F175" s="103" t="n"/>
      <c r="G175" s="103" t="n"/>
      <c r="H175" s="103" t="n"/>
      <c r="I175" s="992" t="n"/>
      <c r="J175" s="180" t="n"/>
      <c r="N175" s="976" t="inlineStr"/>
      <c r="O175" s="192" t="inlineStr"/>
      <c r="P175" s="192" t="inlineStr"/>
      <c r="Q175" s="192" t="inlineStr"/>
      <c r="R175" s="192" t="inlineStr"/>
      <c r="S175" s="192" t="inlineStr"/>
      <c r="T175" s="192" t="inlineStr"/>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t="n">
        <v>0</v>
      </c>
      <c r="H182" s="954" t="n">
        <v>0</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n"/>
      <c r="C183" s="996" t="n"/>
      <c r="D183" s="996" t="n"/>
      <c r="E183" s="996" t="n"/>
      <c r="F183" s="996" t="n"/>
      <c r="G183" s="996" t="n"/>
      <c r="H183" s="996" t="n"/>
      <c r="I183" s="997" t="n"/>
      <c r="J183" s="180" t="n"/>
      <c r="N183" s="976" t="inlineStr"/>
      <c r="O183" s="192" t="inlineStr"/>
      <c r="P183" s="192" t="inlineStr"/>
      <c r="Q183" s="192" t="inlineStr"/>
      <c r="R183" s="192" t="inlineStr"/>
      <c r="S183" s="192" t="inlineStr"/>
      <c r="T183" s="192" t="inlineStr"/>
      <c r="U183" s="193" t="n"/>
    </row>
    <row r="184" ht="18.75" customHeight="1" s="340">
      <c r="A184" s="194" t="inlineStr">
        <is>
          <t>K33</t>
        </is>
      </c>
      <c r="B184" s="96" t="inlineStr">
        <is>
          <t xml:space="preserve">Retained Earnings </t>
        </is>
      </c>
      <c r="C184" s="983" t="n"/>
      <c r="D184" s="983" t="n"/>
      <c r="E184" s="983" t="n"/>
      <c r="F184" s="983" t="n"/>
      <c r="G184" s="983" t="n"/>
      <c r="H184" s="983" t="n"/>
      <c r="I184" s="998" t="n"/>
      <c r="J184" s="196" t="n"/>
      <c r="K184" s="197" t="n"/>
      <c r="L184" s="197" t="n"/>
      <c r="M184" s="197" t="n"/>
      <c r="N184" s="966">
        <f>B184</f>
        <v/>
      </c>
      <c r="O184" s="198" t="inlineStr"/>
      <c r="P184" s="198" t="inlineStr"/>
      <c r="Q184" s="198" t="inlineStr"/>
      <c r="R184" s="198" t="inlineStr"/>
      <c r="S184" s="198" t="inlineStr"/>
      <c r="T184" s="198" t="inlineStr"/>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103" t="n"/>
      <c r="D185" s="103" t="n"/>
      <c r="E185" s="103" t="n"/>
      <c r="F185" s="103" t="n"/>
      <c r="G185" s="103" t="n">
        <v>2272863</v>
      </c>
      <c r="H185" s="103" t="n">
        <v>2268977</v>
      </c>
      <c r="I185" s="998" t="n"/>
      <c r="J185" s="196" t="n"/>
      <c r="K185" s="197" t="n"/>
      <c r="L185" s="197" t="n"/>
      <c r="M185" s="197" t="n"/>
      <c r="N185" s="966" t="inlineStr"/>
      <c r="O185" s="198" t="inlineStr"/>
      <c r="P185" s="198" t="inlineStr"/>
      <c r="Q185" s="198" t="inlineStr"/>
      <c r="R185" s="198" t="inlineStr"/>
      <c r="S185" s="198">
        <f>G185*BS!$B$9</f>
        <v/>
      </c>
      <c r="T185" s="198">
        <f>H185*BS!$B$9</f>
        <v/>
      </c>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103" t="n"/>
      <c r="D191" s="103" t="n"/>
      <c r="E191" s="103" t="n"/>
      <c r="F191" s="103" t="n"/>
      <c r="G191" s="103" t="n"/>
      <c r="H191" s="103" t="n"/>
      <c r="I191" s="997" t="n"/>
      <c r="J191" s="180" t="n"/>
      <c r="K191" s="172" t="n"/>
      <c r="L191" s="172" t="n"/>
      <c r="M191" s="172" t="n"/>
      <c r="N191" s="973" t="inlineStr"/>
      <c r="O191" s="192" t="inlineStr"/>
      <c r="P191" s="192" t="inlineStr"/>
      <c r="Q191" s="192" t="inlineStr"/>
      <c r="R191" s="192" t="inlineStr"/>
      <c r="S191" s="192" t="inlineStr"/>
      <c r="T191" s="192" t="inlineStr"/>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t="n">
        <v>0</v>
      </c>
      <c r="H199" s="954" t="n">
        <v>0</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c r="H203" s="1002" t="n"/>
      <c r="I203" s="984" t="n"/>
      <c r="J203" s="180" t="n"/>
      <c r="N203" s="976" t="inlineStr"/>
      <c r="O203" s="192" t="inlineStr"/>
      <c r="P203" s="192" t="inlineStr"/>
      <c r="Q203" s="192" t="inlineStr"/>
      <c r="R203" s="192" t="inlineStr"/>
      <c r="S203" s="192" t="inlineStr"/>
      <c r="T203" s="192" t="inlineStr"/>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t="n">
        <v>0</v>
      </c>
      <c r="H204" s="954" t="n">
        <v>0</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None nan sale of goods</t>
        </is>
      </c>
      <c r="C15" s="939" t="n"/>
      <c r="D15" s="939" t="n"/>
      <c r="E15" s="939" t="n"/>
      <c r="F15" s="939" t="n"/>
      <c r="G15" s="939" t="n">
        <v>7351574</v>
      </c>
      <c r="H15" s="939" t="n">
        <v>7413153</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-5580491</v>
      </c>
      <c r="H29" s="939" t="n">
        <v>-5786025</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t>
        </is>
      </c>
      <c r="C56" s="939" t="n"/>
      <c r="D56" s="939" t="n"/>
      <c r="E56" s="939" t="n"/>
      <c r="F56" s="939" t="n"/>
      <c r="G56" s="939" t="n">
        <v>-955760</v>
      </c>
      <c r="H56" s="939" t="n">
        <v>-1031071</v>
      </c>
      <c r="I56" s="1017" t="n"/>
      <c r="N56" s="293" t="inlineStr"/>
      <c r="O56" s="192" t="inlineStr"/>
      <c r="P56" s="192" t="inlineStr"/>
      <c r="Q56" s="192" t="inlineStr"/>
      <c r="R56" s="192" t="inlineStr"/>
      <c r="S56" s="192" t="inlineStr"/>
      <c r="T56" s="192" t="inlineStr"/>
      <c r="U56" s="1016">
        <f>I56</f>
        <v/>
      </c>
    </row>
    <row r="57" customFormat="1" s="279">
      <c r="A57" s="118" t="n"/>
      <c r="B57" s="102" t="inlineStr">
        <is>
          <t>Administration expense</t>
        </is>
      </c>
      <c r="C57" s="939" t="n"/>
      <c r="D57" s="939" t="n"/>
      <c r="E57" s="939" t="n"/>
      <c r="F57" s="939" t="n"/>
      <c r="G57" s="939" t="n">
        <v>-200142</v>
      </c>
      <c r="H57" s="939" t="n">
        <v>-237284</v>
      </c>
      <c r="I57" s="1017" t="n"/>
      <c r="N57" s="293" t="inlineStr"/>
      <c r="O57" s="192" t="inlineStr"/>
      <c r="P57" s="192" t="inlineStr"/>
      <c r="Q57" s="192" t="inlineStr"/>
      <c r="R57" s="192" t="inlineStr"/>
      <c r="S57" s="192" t="inlineStr"/>
      <c r="T57" s="192" t="inlineStr"/>
      <c r="U57" s="1016">
        <f>I57</f>
        <v/>
      </c>
    </row>
    <row r="58" customFormat="1" s="279">
      <c r="A58" s="118" t="n"/>
      <c r="B58" s="102" t="inlineStr">
        <is>
          <t>Other expenses</t>
        </is>
      </c>
      <c r="C58" s="939" t="n"/>
      <c r="D58" s="939" t="n"/>
      <c r="E58" s="939" t="n"/>
      <c r="F58" s="939" t="n"/>
      <c r="G58" s="939" t="n">
        <v>0</v>
      </c>
      <c r="H58" s="939" t="n">
        <v>-1076</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t>
        </is>
      </c>
      <c r="C80" s="939" t="n"/>
      <c r="D80" s="939" t="n"/>
      <c r="E80" s="939" t="n"/>
      <c r="F80" s="939" t="n"/>
      <c r="G80" s="939" t="n">
        <v>-200142</v>
      </c>
      <c r="H80" s="939" t="n">
        <v>-237284</v>
      </c>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Continued operations Other income 2(c)</t>
        </is>
      </c>
      <c r="C84" s="991" t="n"/>
      <c r="D84" s="991" t="n"/>
      <c r="E84" s="991" t="n"/>
      <c r="F84" s="991" t="n"/>
      <c r="G84" s="991" t="n">
        <v>1534</v>
      </c>
      <c r="H84" s="991" t="n">
        <v>1571</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 xml:space="preserve"> (c) nan Other income</t>
        </is>
      </c>
      <c r="C85" s="991" t="n"/>
      <c r="D85" s="991" t="n"/>
      <c r="E85" s="991" t="n"/>
      <c r="F85" s="991" t="n"/>
      <c r="G85" s="991" t="n">
        <v>1534</v>
      </c>
      <c r="H85" s="991" t="n">
        <v>1571</v>
      </c>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None nan Interest received</t>
        </is>
      </c>
      <c r="C98" s="939" t="n"/>
      <c r="D98" s="939" t="n"/>
      <c r="E98" s="939" t="n"/>
      <c r="F98" s="939" t="n"/>
      <c r="G98" s="939" t="n">
        <v>31</v>
      </c>
      <c r="H98" s="939" t="n">
        <v>6001</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-681</v>
      </c>
      <c r="H111" s="939" t="n">
        <v>0</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-681</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Tax (expense) income</t>
        </is>
      </c>
      <c r="D138" s="939" t="n"/>
      <c r="E138" s="939" t="n"/>
      <c r="F138" s="939" t="n"/>
      <c r="G138" s="939" t="n">
        <v>-48555</v>
      </c>
      <c r="H138" s="939" t="n">
        <v>-4361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