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4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11551</v>
      </c>
      <c r="H126" s="940" t="n">
        <v>9563</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Memberships $'000 Cost At1April 2021</t>
        </is>
      </c>
      <c r="G133" t="n">
        <v/>
      </c>
      <c r="H133" t="n">
        <v>50</v>
      </c>
      <c r="N133">
        <f>B133</f>
        <v/>
      </c>
      <c r="O133" t="inlineStr"/>
      <c r="P133" t="inlineStr"/>
      <c r="Q133" t="inlineStr"/>
      <c r="R133" t="inlineStr"/>
      <c r="S133">
        <f>G133*BS!$B$9</f>
        <v/>
      </c>
      <c r="T133">
        <f>H133*BS!$B$9</f>
        <v/>
      </c>
    </row>
    <row r="134" customFormat="1" s="79">
      <c r="B134" t="inlineStr">
        <is>
          <t>Memberships $'000 Cost Reclassification from PPE</t>
        </is>
      </c>
      <c r="G134" t="n">
        <v/>
      </c>
      <c r="H134" t="n">
        <v>0</v>
      </c>
      <c r="N134">
        <f>B134</f>
        <v/>
      </c>
      <c r="O134" t="inlineStr"/>
      <c r="P134" t="inlineStr"/>
      <c r="Q134" t="inlineStr"/>
      <c r="R134" t="inlineStr"/>
      <c r="S134">
        <f>G134*BS!$B$9</f>
        <v/>
      </c>
      <c r="T134">
        <f>H134*BS!$B$9</f>
        <v/>
      </c>
    </row>
    <row r="135" customFormat="1" s="79">
      <c r="B135" t="inlineStr">
        <is>
          <t>Memberships $'000 Cost At31 March 2022</t>
        </is>
      </c>
      <c r="G135" t="n">
        <v>50</v>
      </c>
      <c r="N135">
        <f>B135</f>
        <v/>
      </c>
      <c r="O135" t="inlineStr"/>
      <c r="P135" t="inlineStr"/>
      <c r="Q135" t="inlineStr"/>
      <c r="R135" t="inlineStr"/>
      <c r="S135">
        <f>G135*BS!$B$9</f>
        <v/>
      </c>
      <c r="T135" t="inlineStr"/>
    </row>
    <row r="136" customFormat="1" s="79">
      <c r="B136" t="inlineStr">
        <is>
          <t>Memberships $'000 Accumulated depreciation At1 April 2021</t>
        </is>
      </c>
      <c r="G136" t="n">
        <v/>
      </c>
      <c r="H136" t="n">
        <v>-13924</v>
      </c>
      <c r="N136">
        <f>B136</f>
        <v/>
      </c>
      <c r="O136" t="inlineStr"/>
      <c r="P136" t="inlineStr"/>
      <c r="Q136" t="inlineStr"/>
      <c r="R136" t="inlineStr"/>
      <c r="S136">
        <f>G136*BS!$B$9</f>
        <v/>
      </c>
      <c r="T136">
        <f>H136*BS!$B$9</f>
        <v/>
      </c>
    </row>
    <row r="137" customFormat="1" s="79">
      <c r="B137" t="inlineStr">
        <is>
          <t>Memberships $'000 Accumulated depreciation Amortisation charge for the year (Note 6)</t>
        </is>
      </c>
      <c r="G137" t="n">
        <v/>
      </c>
      <c r="H137" t="n">
        <v>0</v>
      </c>
      <c r="N137">
        <f>B137</f>
        <v/>
      </c>
      <c r="O137" t="inlineStr"/>
      <c r="P137" t="inlineStr"/>
      <c r="Q137" t="inlineStr"/>
      <c r="R137" t="inlineStr"/>
      <c r="S137">
        <f>G137*BS!$B$9</f>
        <v/>
      </c>
      <c r="T137">
        <f>H137*BS!$B$9</f>
        <v/>
      </c>
    </row>
    <row r="138" customFormat="1" s="79">
      <c r="B138" t="inlineStr">
        <is>
          <t>Memberships $'000 Accumulated depreciation At31 March 2022</t>
        </is>
      </c>
      <c r="G138" t="n">
        <v>0</v>
      </c>
      <c r="N138">
        <f>B138</f>
        <v/>
      </c>
      <c r="O138" t="inlineStr"/>
      <c r="P138" t="inlineStr"/>
      <c r="Q138" t="inlineStr"/>
      <c r="R138" t="inlineStr"/>
      <c r="S138">
        <f>G138*BS!$B$9</f>
        <v/>
      </c>
      <c r="T138" t="inlineStr"/>
    </row>
    <row r="139" customFormat="1" s="79">
      <c r="B139" t="inlineStr">
        <is>
          <t>Memberships $'000 Carrying value as at 31 March 2022</t>
        </is>
      </c>
      <c r="G139" t="n">
        <v>50</v>
      </c>
      <c r="N139">
        <f>B139</f>
        <v/>
      </c>
      <c r="O139" t="inlineStr"/>
      <c r="P139" t="inlineStr"/>
      <c r="Q139" t="inlineStr"/>
      <c r="R139" t="inlineStr"/>
      <c r="S139">
        <f>G139*BS!$B$9</f>
        <v/>
      </c>
      <c r="T139" t="inlineStr"/>
    </row>
    <row r="140" customFormat="1" s="79">
      <c r="B140" t="inlineStr">
        <is>
          <t>Memberships $'000 Carrying value as at 31 March 2021</t>
        </is>
      </c>
      <c r="G140" t="n">
        <v/>
      </c>
      <c r="H140" t="n">
        <v>50</v>
      </c>
      <c r="N140">
        <f>B140</f>
        <v/>
      </c>
      <c r="O140" t="inlineStr"/>
      <c r="P140" t="inlineStr"/>
      <c r="Q140" t="inlineStr"/>
      <c r="R140" t="inlineStr"/>
      <c r="S140">
        <f>G140*BS!$B$9</f>
        <v/>
      </c>
      <c r="T140">
        <f>H140*BS!$B$9</f>
        <v/>
      </c>
    </row>
    <row r="141" customFormat="1" s="79">
      <c r="B141" t="inlineStr">
        <is>
          <t>Memberships $'000 At1 April 2022 Reclassification from PPE</t>
        </is>
      </c>
      <c r="G141" t="n">
        <v/>
      </c>
      <c r="H141" t="n">
        <v>0</v>
      </c>
      <c r="N141">
        <f>B141</f>
        <v/>
      </c>
      <c r="O141" t="inlineStr"/>
      <c r="P141" t="inlineStr"/>
      <c r="Q141" t="inlineStr"/>
      <c r="R141" t="inlineStr"/>
      <c r="S141">
        <f>G141*BS!$B$9</f>
        <v/>
      </c>
      <c r="T141">
        <f>H141*BS!$B$9</f>
        <v/>
      </c>
    </row>
    <row r="142" customFormat="1" s="79">
      <c r="B142" t="inlineStr">
        <is>
          <t>Memberships $'000 At1 April 2022 At31 March 2023</t>
        </is>
      </c>
      <c r="G142" t="n">
        <v/>
      </c>
      <c r="H142" t="n">
        <v>50</v>
      </c>
      <c r="N142">
        <f>B142</f>
        <v/>
      </c>
      <c r="O142" t="inlineStr"/>
      <c r="P142" t="inlineStr"/>
      <c r="Q142" t="inlineStr"/>
      <c r="R142" t="inlineStr"/>
      <c r="S142">
        <f>G142*BS!$B$9</f>
        <v/>
      </c>
      <c r="T142">
        <f>H142*BS!$B$9</f>
        <v/>
      </c>
    </row>
    <row r="143" customFormat="1" s="79">
      <c r="B143" t="inlineStr">
        <is>
          <t>Memberships $'000 Accumulated depreciation At1 April 2022</t>
        </is>
      </c>
      <c r="G143" t="n">
        <v>-14565</v>
      </c>
      <c r="N143">
        <f>B143</f>
        <v/>
      </c>
      <c r="O143" t="inlineStr"/>
      <c r="P143" t="inlineStr"/>
      <c r="Q143" t="inlineStr"/>
      <c r="R143" t="inlineStr"/>
      <c r="S143">
        <f>G143*BS!$B$9</f>
        <v/>
      </c>
      <c r="T143" t="inlineStr"/>
    </row>
    <row r="144" customFormat="1" s="117">
      <c r="B144" t="inlineStr">
        <is>
          <t>Memberships $'000 Accumulated depreciation At31 March 2023</t>
        </is>
      </c>
      <c r="G144" t="n">
        <v/>
      </c>
      <c r="H144" t="n">
        <v>0</v>
      </c>
      <c r="N144">
        <f>B144</f>
        <v/>
      </c>
      <c r="O144" t="inlineStr"/>
      <c r="P144" t="inlineStr"/>
      <c r="Q144" t="inlineStr"/>
      <c r="R144" t="inlineStr"/>
      <c r="S144">
        <f>G144*BS!$B$9</f>
        <v/>
      </c>
      <c r="T144">
        <f>H144*BS!$B$9</f>
        <v/>
      </c>
    </row>
    <row r="145" customFormat="1" s="79">
      <c r="B145" t="inlineStr">
        <is>
          <t>Memberships $'000 Carrying value as at 31 March 2023</t>
        </is>
      </c>
      <c r="G145" t="n">
        <v/>
      </c>
      <c r="H145" t="n">
        <v>50</v>
      </c>
      <c r="N145">
        <f>B145</f>
        <v/>
      </c>
      <c r="O145" t="inlineStr"/>
      <c r="P145" t="inlineStr"/>
      <c r="Q145" t="inlineStr"/>
      <c r="R145" t="inlineStr"/>
      <c r="S145">
        <f>G145*BS!$B$9</f>
        <v/>
      </c>
      <c r="T145">
        <f>H145*BS!$B$9</f>
        <v/>
      </c>
    </row>
    <row r="146" customFormat="1" s="117">
      <c r="B146" t="inlineStr">
        <is>
          <t>Software $'000 Cost At1April 2021</t>
        </is>
      </c>
      <c r="G146" t="n">
        <v/>
      </c>
      <c r="H146" t="n">
        <v>15714</v>
      </c>
      <c r="N146">
        <f>B146</f>
        <v/>
      </c>
      <c r="O146" t="inlineStr"/>
      <c r="P146" t="inlineStr"/>
      <c r="Q146" t="inlineStr"/>
      <c r="R146" t="inlineStr"/>
      <c r="S146">
        <f>G146*BS!$B$9</f>
        <v/>
      </c>
      <c r="T146">
        <f>H146*BS!$B$9</f>
        <v/>
      </c>
    </row>
    <row r="147" customFormat="1" s="79">
      <c r="B147" t="inlineStr">
        <is>
          <t>Software $'000 Cost Reclassification from PPE</t>
        </is>
      </c>
      <c r="G147" t="n">
        <v/>
      </c>
      <c r="H147" t="n">
        <v>484</v>
      </c>
      <c r="N147">
        <f>B147</f>
        <v/>
      </c>
      <c r="O147" t="inlineStr"/>
      <c r="P147" t="inlineStr"/>
      <c r="Q147" t="inlineStr"/>
      <c r="R147" t="inlineStr"/>
      <c r="S147">
        <f>G147*BS!$B$9</f>
        <v/>
      </c>
      <c r="T147">
        <f>H147*BS!$B$9</f>
        <v/>
      </c>
    </row>
    <row r="148" customFormat="1" s="79">
      <c r="B148" t="inlineStr">
        <is>
          <t>Software $'000 Cost At31 March 2022</t>
        </is>
      </c>
      <c r="G148" t="n">
        <v>16198</v>
      </c>
      <c r="N148">
        <f>B148</f>
        <v/>
      </c>
      <c r="O148" t="inlineStr"/>
      <c r="P148" t="inlineStr"/>
      <c r="Q148" t="inlineStr"/>
      <c r="R148" t="inlineStr"/>
      <c r="S148">
        <f>G148*BS!$B$9</f>
        <v/>
      </c>
      <c r="T148" t="inlineStr"/>
    </row>
    <row r="149" customFormat="1" s="79">
      <c r="B149" t="inlineStr">
        <is>
          <t>Software $'000 Accumulated depreciation At1 April 2021</t>
        </is>
      </c>
      <c r="G149" t="n">
        <v/>
      </c>
      <c r="H149" t="n">
        <v>-13924</v>
      </c>
      <c r="N149">
        <f>B149</f>
        <v/>
      </c>
      <c r="O149" t="inlineStr"/>
      <c r="P149" t="inlineStr"/>
      <c r="Q149" t="inlineStr"/>
      <c r="R149" t="inlineStr"/>
      <c r="S149">
        <f>G149*BS!$B$9</f>
        <v/>
      </c>
      <c r="T149">
        <f>H149*BS!$B$9</f>
        <v/>
      </c>
    </row>
    <row r="150" customFormat="1" s="79">
      <c r="B150" t="inlineStr">
        <is>
          <t>Software $'000 Accumulated depreciation Amortisation charge for the year (Note 6)</t>
        </is>
      </c>
      <c r="G150" t="n">
        <v/>
      </c>
      <c r="H150" t="n">
        <v>-684</v>
      </c>
      <c r="N150">
        <f>B150</f>
        <v/>
      </c>
      <c r="O150" t="inlineStr"/>
      <c r="P150" t="inlineStr"/>
      <c r="Q150" t="inlineStr"/>
      <c r="R150" t="inlineStr"/>
      <c r="S150">
        <f>G150*BS!$B$9</f>
        <v/>
      </c>
      <c r="T150">
        <f>H150*BS!$B$9</f>
        <v/>
      </c>
    </row>
    <row r="151" customFormat="1" s="79">
      <c r="B151" t="inlineStr">
        <is>
          <t>Software $'000 Accumulated depreciation At31 March 2022</t>
        </is>
      </c>
      <c r="G151" t="n">
        <v>-14565</v>
      </c>
      <c r="N151">
        <f>B151</f>
        <v/>
      </c>
      <c r="O151" t="inlineStr"/>
      <c r="P151" t="inlineStr"/>
      <c r="Q151" t="inlineStr"/>
      <c r="R151" t="inlineStr"/>
      <c r="S151">
        <f>G151*BS!$B$9</f>
        <v/>
      </c>
      <c r="T151" t="inlineStr"/>
    </row>
    <row r="152" customFormat="1" s="79">
      <c r="B152" t="inlineStr">
        <is>
          <t>Software $'000 Carrying value as at 31 March 2022</t>
        </is>
      </c>
      <c r="G152" t="n">
        <v>1633</v>
      </c>
      <c r="N152">
        <f>B152</f>
        <v/>
      </c>
      <c r="O152" t="inlineStr"/>
      <c r="P152" t="inlineStr"/>
      <c r="Q152" t="inlineStr"/>
      <c r="R152" t="inlineStr"/>
      <c r="S152">
        <f>G152*BS!$B$9</f>
        <v/>
      </c>
      <c r="T152" t="inlineStr"/>
    </row>
    <row r="153" customFormat="1" s="79">
      <c r="B153" t="inlineStr">
        <is>
          <t>Software $'000 Carrying value as at 31 March 2021</t>
        </is>
      </c>
      <c r="G153" t="n">
        <v/>
      </c>
      <c r="H153" t="n">
        <v>1790</v>
      </c>
      <c r="N153">
        <f>B153</f>
        <v/>
      </c>
      <c r="O153" t="inlineStr"/>
      <c r="P153" t="inlineStr"/>
      <c r="Q153" t="inlineStr"/>
      <c r="R153" t="inlineStr"/>
      <c r="S153">
        <f>G153*BS!$B$9</f>
        <v/>
      </c>
      <c r="T153">
        <f>H153*BS!$B$9</f>
        <v/>
      </c>
    </row>
    <row r="154" customFormat="1" s="79">
      <c r="B154" t="inlineStr">
        <is>
          <t>Software $'000 At1 April 2022 Reclassification from PPE</t>
        </is>
      </c>
      <c r="G154" t="n">
        <v/>
      </c>
      <c r="H154" t="n">
        <v>384</v>
      </c>
      <c r="N154">
        <f>B154</f>
        <v/>
      </c>
      <c r="O154" t="inlineStr"/>
      <c r="P154" t="inlineStr"/>
      <c r="Q154" t="inlineStr"/>
      <c r="R154" t="inlineStr"/>
      <c r="S154">
        <f>G154*BS!$B$9</f>
        <v/>
      </c>
      <c r="T154">
        <f>H154*BS!$B$9</f>
        <v/>
      </c>
    </row>
    <row r="155" customFormat="1" s="79">
      <c r="B155" t="inlineStr">
        <is>
          <t>Software $'000 At1 April 2022 At31 March 2023</t>
        </is>
      </c>
      <c r="G155" t="n">
        <v/>
      </c>
      <c r="H155" t="n">
        <v>16582</v>
      </c>
      <c r="N155">
        <f>B155</f>
        <v/>
      </c>
      <c r="O155" t="inlineStr"/>
      <c r="P155" t="inlineStr"/>
      <c r="Q155" t="inlineStr"/>
      <c r="R155" t="inlineStr"/>
      <c r="S155">
        <f>G155*BS!$B$9</f>
        <v/>
      </c>
      <c r="T155">
        <f>H155*BS!$B$9</f>
        <v/>
      </c>
    </row>
    <row r="156" customFormat="1" s="79">
      <c r="B156" t="inlineStr">
        <is>
          <t>Software $'000 Accumulated depreciation At1 April 2022</t>
        </is>
      </c>
      <c r="G156" t="n">
        <v>-14565</v>
      </c>
      <c r="N156">
        <f>B156</f>
        <v/>
      </c>
      <c r="O156" t="inlineStr"/>
      <c r="P156" t="inlineStr"/>
      <c r="Q156" t="inlineStr"/>
      <c r="R156" t="inlineStr"/>
      <c r="S156">
        <f>G156*BS!$B$9</f>
        <v/>
      </c>
      <c r="T156" t="inlineStr"/>
    </row>
    <row r="157" customFormat="1" s="79">
      <c r="B157" t="inlineStr">
        <is>
          <t>Software $'000 Accumulated depreciation At31 March 2023</t>
        </is>
      </c>
      <c r="G157" t="n">
        <v/>
      </c>
      <c r="H157" t="n">
        <v>-15249</v>
      </c>
      <c r="N157">
        <f>B157</f>
        <v/>
      </c>
      <c r="O157" t="inlineStr"/>
      <c r="P157" t="inlineStr"/>
      <c r="Q157" t="inlineStr"/>
      <c r="R157" t="inlineStr"/>
      <c r="S157">
        <f>G157*BS!$B$9</f>
        <v/>
      </c>
      <c r="T157">
        <f>H157*BS!$B$9</f>
        <v/>
      </c>
    </row>
    <row r="158" customFormat="1" s="117">
      <c r="B158" t="inlineStr">
        <is>
          <t>Software $'000 Carrying value as at 31 March 2023</t>
        </is>
      </c>
      <c r="G158" t="n">
        <v/>
      </c>
      <c r="H158" t="n">
        <v>1333</v>
      </c>
      <c r="N158">
        <f>B158</f>
        <v/>
      </c>
      <c r="O158" t="inlineStr"/>
      <c r="P158" t="inlineStr"/>
      <c r="Q158" t="inlineStr"/>
      <c r="R158" t="inlineStr"/>
      <c r="S158">
        <f>G158*BS!$B$9</f>
        <v/>
      </c>
      <c r="T158">
        <f>H158*BS!$B$9</f>
        <v/>
      </c>
    </row>
    <row r="159" customFormat="1" s="79">
      <c r="B159" t="inlineStr">
        <is>
          <t>Marketing Promotion $'000 Cost At1April 2021</t>
        </is>
      </c>
      <c r="G159" t="n">
        <v/>
      </c>
      <c r="H159" t="n">
        <v>0</v>
      </c>
      <c r="N159">
        <f>B159</f>
        <v/>
      </c>
      <c r="O159" t="inlineStr"/>
      <c r="P159" t="inlineStr"/>
      <c r="Q159" t="inlineStr"/>
      <c r="R159" t="inlineStr"/>
      <c r="S159">
        <f>G159*BS!$B$9</f>
        <v/>
      </c>
      <c r="T159">
        <f>H159*BS!$B$9</f>
        <v/>
      </c>
    </row>
    <row r="160" customFormat="1" s="117">
      <c r="B160" t="inlineStr">
        <is>
          <t>Marketing Promotion $'000 Cost Reclassification from PPE</t>
        </is>
      </c>
      <c r="G160" t="n">
        <v/>
      </c>
      <c r="H160" t="n">
        <v>1140</v>
      </c>
      <c r="N160">
        <f>B160</f>
        <v/>
      </c>
      <c r="O160" t="inlineStr"/>
      <c r="P160" t="inlineStr"/>
      <c r="Q160" t="inlineStr"/>
      <c r="R160" t="inlineStr"/>
      <c r="S160">
        <f>G160*BS!$B$9</f>
        <v/>
      </c>
      <c r="T160">
        <f>H160*BS!$B$9</f>
        <v/>
      </c>
    </row>
    <row r="161" customFormat="1" s="117">
      <c r="B161" t="inlineStr">
        <is>
          <t>Marketing Promotion $'000 Cost At31 March 2022</t>
        </is>
      </c>
      <c r="G161" t="n">
        <v>1140</v>
      </c>
      <c r="N161">
        <f>B161</f>
        <v/>
      </c>
      <c r="O161" t="inlineStr"/>
      <c r="P161" t="inlineStr"/>
      <c r="Q161" t="inlineStr"/>
      <c r="R161" t="inlineStr"/>
      <c r="S161">
        <f>G161*BS!$B$9</f>
        <v/>
      </c>
      <c r="T161" t="inlineStr"/>
    </row>
    <row r="162" customFormat="1" s="79">
      <c r="B162" t="inlineStr">
        <is>
          <t>Marketing Promotion $'000 Accumulated depreciation At1 April 2021</t>
        </is>
      </c>
      <c r="G162" t="n">
        <v/>
      </c>
      <c r="H162" t="n">
        <v>-13924</v>
      </c>
      <c r="N162">
        <f>B162</f>
        <v/>
      </c>
      <c r="O162" t="inlineStr"/>
      <c r="P162" t="inlineStr"/>
      <c r="Q162" t="inlineStr"/>
      <c r="R162" t="inlineStr"/>
      <c r="S162">
        <f>G162*BS!$B$9</f>
        <v/>
      </c>
      <c r="T162">
        <f>H162*BS!$B$9</f>
        <v/>
      </c>
    </row>
    <row r="163" customFormat="1" s="79">
      <c r="B163" t="inlineStr">
        <is>
          <t>Marketing Promotion $'000 Accumulated depreciation Amortisation charge for the year (Note 6)</t>
        </is>
      </c>
      <c r="G163" t="n">
        <v/>
      </c>
      <c r="H163" t="n">
        <v>-381</v>
      </c>
      <c r="N163">
        <f>B163</f>
        <v/>
      </c>
      <c r="O163" t="inlineStr"/>
      <c r="P163" t="inlineStr"/>
      <c r="Q163" t="inlineStr"/>
      <c r="R163" t="inlineStr"/>
      <c r="S163">
        <f>G163*BS!$B$9</f>
        <v/>
      </c>
      <c r="T163">
        <f>H163*BS!$B$9</f>
        <v/>
      </c>
    </row>
    <row r="164" customFormat="1" s="117">
      <c r="B164" t="inlineStr">
        <is>
          <t>Marketing Promotion $'000 Accumulated depreciation At31 March 2022</t>
        </is>
      </c>
      <c r="G164" t="n">
        <v>-276</v>
      </c>
      <c r="N164">
        <f>B164</f>
        <v/>
      </c>
      <c r="O164" t="inlineStr"/>
      <c r="P164" t="inlineStr"/>
      <c r="Q164" t="inlineStr"/>
      <c r="R164" t="inlineStr"/>
      <c r="S164">
        <f>G164*BS!$B$9</f>
        <v/>
      </c>
      <c r="T164" t="inlineStr"/>
    </row>
    <row r="165" customFormat="1" s="79">
      <c r="B165" t="inlineStr">
        <is>
          <t>Marketing Promotion $'000 Carrying value as at 31 March 2022</t>
        </is>
      </c>
      <c r="G165" t="n">
        <v>864</v>
      </c>
      <c r="N165">
        <f>B165</f>
        <v/>
      </c>
      <c r="O165" t="inlineStr"/>
      <c r="P165" t="inlineStr"/>
      <c r="Q165" t="inlineStr"/>
      <c r="R165" t="inlineStr"/>
      <c r="S165">
        <f>G165*BS!$B$9</f>
        <v/>
      </c>
      <c r="T165" t="inlineStr"/>
    </row>
    <row r="166" customFormat="1" s="79">
      <c r="B166" t="inlineStr">
        <is>
          <t>Marketing Promotion $'000 Carrying value as at 31 March 2021</t>
        </is>
      </c>
      <c r="G166" t="n">
        <v/>
      </c>
      <c r="H166" t="n">
        <v>0</v>
      </c>
      <c r="N166">
        <f>B166</f>
        <v/>
      </c>
      <c r="O166" t="inlineStr"/>
      <c r="P166" t="inlineStr"/>
      <c r="Q166" t="inlineStr"/>
      <c r="R166" t="inlineStr"/>
      <c r="S166">
        <f>G166*BS!$B$9</f>
        <v/>
      </c>
      <c r="T166">
        <f>H166*BS!$B$9</f>
        <v/>
      </c>
    </row>
    <row r="167" customFormat="1" s="79">
      <c r="B167" t="inlineStr">
        <is>
          <t>Marketing Promotion $'000 At1 April 2022 Reclassification from PPE</t>
        </is>
      </c>
      <c r="G167" t="n">
        <v/>
      </c>
      <c r="H167" t="n">
        <v>0</v>
      </c>
      <c r="N167">
        <f>B167</f>
        <v/>
      </c>
      <c r="O167" t="inlineStr"/>
      <c r="P167" t="inlineStr"/>
      <c r="Q167" t="inlineStr"/>
      <c r="R167" t="inlineStr"/>
      <c r="S167">
        <f>G167*BS!$B$9</f>
        <v/>
      </c>
      <c r="T167">
        <f>H167*BS!$B$9</f>
        <v/>
      </c>
    </row>
    <row r="168" customFormat="1" s="79">
      <c r="B168" t="inlineStr">
        <is>
          <t>Marketing Promotion $'000 At1 April 2022 At31 March 2023</t>
        </is>
      </c>
      <c r="G168" t="n">
        <v/>
      </c>
      <c r="H168" t="n">
        <v>1140</v>
      </c>
      <c r="N168">
        <f>B168</f>
        <v/>
      </c>
      <c r="O168" t="inlineStr"/>
      <c r="P168" t="inlineStr"/>
      <c r="Q168" t="inlineStr"/>
      <c r="R168" t="inlineStr"/>
      <c r="S168">
        <f>G168*BS!$B$9</f>
        <v/>
      </c>
      <c r="T168">
        <f>H168*BS!$B$9</f>
        <v/>
      </c>
    </row>
    <row r="169" customFormat="1" s="79">
      <c r="B169" t="inlineStr">
        <is>
          <t>Marketing Promotion $'000 Accumulated depreciation At1 April 2022</t>
        </is>
      </c>
      <c r="G169" t="n">
        <v>-276</v>
      </c>
      <c r="N169">
        <f>B169</f>
        <v/>
      </c>
      <c r="O169" t="inlineStr"/>
      <c r="P169" t="inlineStr"/>
      <c r="Q169" t="inlineStr"/>
      <c r="R169" t="inlineStr"/>
      <c r="S169">
        <f>G169*BS!$B$9</f>
        <v/>
      </c>
      <c r="T169" t="inlineStr"/>
    </row>
    <row r="170" customFormat="1" s="79">
      <c r="B170" t="inlineStr">
        <is>
          <t>Marketing Promotion $'000 Accumulated depreciation At31 March 2023</t>
        </is>
      </c>
      <c r="G170" t="n">
        <v/>
      </c>
      <c r="H170" t="n">
        <v>-657</v>
      </c>
      <c r="N170">
        <f>B170</f>
        <v/>
      </c>
      <c r="O170" t="inlineStr"/>
      <c r="P170" t="inlineStr"/>
      <c r="Q170" t="inlineStr"/>
      <c r="R170" t="inlineStr"/>
      <c r="S170">
        <f>G170*BS!$B$9</f>
        <v/>
      </c>
      <c r="T170">
        <f>H170*BS!$B$9</f>
        <v/>
      </c>
    </row>
    <row r="171" customFormat="1" s="79">
      <c r="B171" t="inlineStr">
        <is>
          <t>Marketing Promotion $'000 Carrying value as at 31 March 2023</t>
        </is>
      </c>
      <c r="G171" t="n">
        <v/>
      </c>
      <c r="H171" t="n">
        <v>483</v>
      </c>
      <c r="N171">
        <f>B171</f>
        <v/>
      </c>
      <c r="O171" t="inlineStr"/>
      <c r="P171" t="inlineStr"/>
      <c r="Q171" t="inlineStr"/>
      <c r="R171" t="inlineStr"/>
      <c r="S171">
        <f>G171*BS!$B$9</f>
        <v/>
      </c>
      <c r="T171">
        <f>H171*BS!$B$9</f>
        <v/>
      </c>
    </row>
    <row r="172" customFormat="1" s="79">
      <c r="B172" t="inlineStr">
        <is>
          <t>Total $'000 Cost At1April 2021</t>
        </is>
      </c>
      <c r="G172" t="n">
        <v/>
      </c>
      <c r="H172" t="n">
        <v>15764</v>
      </c>
      <c r="N172">
        <f>B172</f>
        <v/>
      </c>
      <c r="O172" t="inlineStr"/>
      <c r="P172" t="inlineStr"/>
      <c r="Q172" t="inlineStr"/>
      <c r="R172" t="inlineStr"/>
      <c r="S172">
        <f>G172*BS!$B$9</f>
        <v/>
      </c>
      <c r="T172">
        <f>H172*BS!$B$9</f>
        <v/>
      </c>
    </row>
    <row r="173" customFormat="1" s="79">
      <c r="B173" t="inlineStr">
        <is>
          <t>Total $'000 Cost Reclassification from PPE</t>
        </is>
      </c>
      <c r="G173" t="n">
        <v/>
      </c>
      <c r="H173" t="n">
        <v>1624</v>
      </c>
      <c r="N173">
        <f>B173</f>
        <v/>
      </c>
      <c r="O173" t="inlineStr"/>
      <c r="P173" t="inlineStr"/>
      <c r="Q173" t="inlineStr"/>
      <c r="R173" t="inlineStr"/>
      <c r="S173">
        <f>G173*BS!$B$9</f>
        <v/>
      </c>
      <c r="T173">
        <f>H173*BS!$B$9</f>
        <v/>
      </c>
    </row>
    <row r="174" customFormat="1" s="79">
      <c r="B174" t="inlineStr">
        <is>
          <t>Total $'000 Cost At31 March 2022</t>
        </is>
      </c>
      <c r="G174" t="n">
        <v>17388</v>
      </c>
      <c r="N174">
        <f>B174</f>
        <v/>
      </c>
      <c r="O174" t="inlineStr"/>
      <c r="P174" t="inlineStr"/>
      <c r="Q174" t="inlineStr"/>
      <c r="R174" t="inlineStr"/>
      <c r="S174">
        <f>G174*BS!$B$9</f>
        <v/>
      </c>
      <c r="T174" t="inlineStr"/>
    </row>
    <row r="175" customFormat="1" s="79">
      <c r="B175" t="inlineStr">
        <is>
          <t>Total $'000 Accumulated depreciation At1 April 2021</t>
        </is>
      </c>
      <c r="G175" t="n">
        <v/>
      </c>
      <c r="H175" t="n">
        <v>-13924</v>
      </c>
      <c r="N175">
        <f>B175</f>
        <v/>
      </c>
      <c r="O175" t="inlineStr"/>
      <c r="P175" t="inlineStr"/>
      <c r="Q175" t="inlineStr"/>
      <c r="R175" t="inlineStr"/>
      <c r="S175">
        <f>G175*BS!$B$9</f>
        <v/>
      </c>
      <c r="T175">
        <f>H175*BS!$B$9</f>
        <v/>
      </c>
    </row>
    <row r="176" customFormat="1" s="154">
      <c r="A176" s="618" t="n"/>
      <c r="B176" s="102" t="inlineStr">
        <is>
          <t>Total $'000 Accumulated depreciation Amortisation charge for the year (Note 6)</t>
        </is>
      </c>
      <c r="C176" s="939" t="n"/>
      <c r="D176" s="939" t="n"/>
      <c r="E176" s="939" t="n"/>
      <c r="F176" s="939" t="n"/>
      <c r="G176" s="939" t="n">
        <v/>
      </c>
      <c r="H176" s="939" t="n">
        <v>-1065</v>
      </c>
      <c r="I176" s="928" t="n"/>
      <c r="N176" s="105">
        <f>B176</f>
        <v/>
      </c>
      <c r="O176" s="106" t="inlineStr"/>
      <c r="P176" s="106" t="inlineStr"/>
      <c r="Q176" s="106" t="inlineStr"/>
      <c r="R176" s="106" t="inlineStr"/>
      <c r="S176" s="106">
        <f>G176*BS!$B$9</f>
        <v/>
      </c>
      <c r="T176" s="106">
        <f>H176*BS!$B$9</f>
        <v/>
      </c>
      <c r="U176" s="929">
        <f>I133</f>
        <v/>
      </c>
      <c r="V176" s="927" t="n"/>
      <c r="W176" s="927" t="n"/>
    </row>
    <row r="177">
      <c r="A177" s="618" t="n"/>
      <c r="B177" s="102" t="inlineStr">
        <is>
          <t>Total $'000 Accumulated depreciation At31 March 2022</t>
        </is>
      </c>
      <c r="C177" s="939" t="n"/>
      <c r="D177" s="939" t="n"/>
      <c r="E177" s="939" t="n"/>
      <c r="F177" s="939" t="n"/>
      <c r="G177" s="939" t="n">
        <v>-14841</v>
      </c>
      <c r="H177" s="939" t="n"/>
      <c r="I177" s="928" t="n"/>
      <c r="N177" s="105">
        <f>B177</f>
        <v/>
      </c>
      <c r="O177" s="106" t="inlineStr"/>
      <c r="P177" s="106" t="inlineStr"/>
      <c r="Q177" s="106" t="inlineStr"/>
      <c r="R177" s="106" t="inlineStr"/>
      <c r="S177" s="106">
        <f>G177*BS!$B$9</f>
        <v/>
      </c>
      <c r="T177" s="106" t="inlineStr"/>
      <c r="U177" s="107">
        <f>I134</f>
        <v/>
      </c>
      <c r="V177" s="927" t="n"/>
      <c r="W177" s="927" t="n"/>
    </row>
    <row r="178">
      <c r="A178" s="618" t="n"/>
      <c r="B178" s="102" t="inlineStr">
        <is>
          <t>Total $'000 Carrying value as at 31 March 2022</t>
        </is>
      </c>
      <c r="C178" s="939" t="n"/>
      <c r="D178" s="939" t="n"/>
      <c r="E178" s="939" t="n"/>
      <c r="F178" s="939" t="n"/>
      <c r="G178" s="939" t="n">
        <v>2547</v>
      </c>
      <c r="H178" s="939" t="n"/>
      <c r="I178" s="928" t="n"/>
      <c r="N178" s="105">
        <f>B178</f>
        <v/>
      </c>
      <c r="O178" s="106" t="inlineStr"/>
      <c r="P178" s="106" t="inlineStr"/>
      <c r="Q178" s="106" t="inlineStr"/>
      <c r="R178" s="106" t="inlineStr"/>
      <c r="S178" s="106">
        <f>G178*BS!$B$9</f>
        <v/>
      </c>
      <c r="T178" s="106" t="inlineStr"/>
      <c r="U178" s="107">
        <f>I135</f>
        <v/>
      </c>
      <c r="V178" s="927" t="n"/>
      <c r="W178" s="927" t="n"/>
    </row>
    <row r="179">
      <c r="A179" s="618" t="n"/>
      <c r="B179" s="102" t="inlineStr">
        <is>
          <t>Total $'000 Carrying value as at 31 March 2021</t>
        </is>
      </c>
      <c r="C179" s="939" t="n"/>
      <c r="D179" s="939" t="n"/>
      <c r="E179" s="939" t="n"/>
      <c r="F179" s="939" t="n"/>
      <c r="G179" s="939" t="n">
        <v/>
      </c>
      <c r="H179" s="939" t="n">
        <v>1840</v>
      </c>
      <c r="I179" s="928" t="n"/>
      <c r="N179" s="105">
        <f>B179</f>
        <v/>
      </c>
      <c r="O179" s="106" t="inlineStr"/>
      <c r="P179" s="106" t="inlineStr"/>
      <c r="Q179" s="106" t="inlineStr"/>
      <c r="R179" s="106" t="inlineStr"/>
      <c r="S179" s="106">
        <f>G179*BS!$B$9</f>
        <v/>
      </c>
      <c r="T179" s="106">
        <f>H179*BS!$B$9</f>
        <v/>
      </c>
      <c r="U179" s="107">
        <f>I136</f>
        <v/>
      </c>
      <c r="V179" s="927" t="n"/>
      <c r="W179" s="927" t="n"/>
    </row>
    <row r="180">
      <c r="A180" s="618" t="n"/>
      <c r="B180" s="102" t="inlineStr">
        <is>
          <t>Total $'000 At1 April 2022 Reclassification from PPE</t>
        </is>
      </c>
      <c r="C180" s="939" t="n"/>
      <c r="D180" s="939" t="n"/>
      <c r="E180" s="939" t="n"/>
      <c r="F180" s="939" t="n"/>
      <c r="G180" s="939" t="n">
        <v/>
      </c>
      <c r="H180" s="939" t="n">
        <v>384</v>
      </c>
      <c r="I180" s="928" t="n"/>
      <c r="N180" s="105">
        <f>B180</f>
        <v/>
      </c>
      <c r="O180" s="106" t="inlineStr"/>
      <c r="P180" s="106" t="inlineStr"/>
      <c r="Q180" s="106" t="inlineStr"/>
      <c r="R180" s="106" t="inlineStr"/>
      <c r="S180" s="106">
        <f>G180*BS!$B$9</f>
        <v/>
      </c>
      <c r="T180" s="106">
        <f>H180*BS!$B$9</f>
        <v/>
      </c>
      <c r="U180" s="107">
        <f>I137</f>
        <v/>
      </c>
      <c r="V180" s="927" t="n"/>
      <c r="W180" s="927" t="n"/>
    </row>
    <row r="181">
      <c r="A181" s="618" t="n"/>
      <c r="B181" s="102" t="inlineStr">
        <is>
          <t>Total $'000 At1 April 2022 At31 March 2023</t>
        </is>
      </c>
      <c r="C181" s="103" t="n"/>
      <c r="D181" s="103" t="n"/>
      <c r="E181" s="103" t="n"/>
      <c r="F181" s="103" t="n"/>
      <c r="G181" s="103" t="n">
        <v/>
      </c>
      <c r="H181" s="103" t="n">
        <v>17772</v>
      </c>
      <c r="I181" s="928" t="n"/>
      <c r="N181" s="105">
        <f>B181</f>
        <v/>
      </c>
      <c r="O181" s="106" t="inlineStr"/>
      <c r="P181" s="106" t="inlineStr"/>
      <c r="Q181" s="106" t="inlineStr"/>
      <c r="R181" s="106" t="inlineStr"/>
      <c r="S181" s="106">
        <f>G181*BS!$B$9</f>
        <v/>
      </c>
      <c r="T181" s="106">
        <f>H181*BS!$B$9</f>
        <v/>
      </c>
      <c r="U181" s="107">
        <f>I138</f>
        <v/>
      </c>
      <c r="V181" s="927" t="n"/>
      <c r="W181" s="927" t="n"/>
    </row>
    <row r="182">
      <c r="A182" s="618" t="n"/>
      <c r="B182" s="102" t="inlineStr">
        <is>
          <t>Total $'000 Accumulated depreciation At1 April 2022</t>
        </is>
      </c>
      <c r="C182" s="939" t="n"/>
      <c r="D182" s="939" t="n"/>
      <c r="E182" s="939" t="n"/>
      <c r="F182" s="939" t="n"/>
      <c r="G182" s="939" t="n">
        <v>-14841</v>
      </c>
      <c r="H182" s="939" t="n"/>
      <c r="I182" s="928" t="n"/>
      <c r="N182" s="105">
        <f>B182</f>
        <v/>
      </c>
      <c r="O182" s="106" t="inlineStr"/>
      <c r="P182" s="106" t="inlineStr"/>
      <c r="Q182" s="106" t="inlineStr"/>
      <c r="R182" s="106" t="inlineStr"/>
      <c r="S182" s="106">
        <f>G182*BS!$B$9</f>
        <v/>
      </c>
      <c r="T182" s="106" t="inlineStr"/>
      <c r="U182" s="107">
        <f>I139</f>
        <v/>
      </c>
      <c r="V182" s="927" t="n"/>
      <c r="W182" s="927" t="n"/>
    </row>
    <row r="183">
      <c r="A183" s="618" t="n"/>
      <c r="B183" s="102" t="inlineStr">
        <is>
          <t>Total $'000 Accumulated depreciation At31 March 2023</t>
        </is>
      </c>
      <c r="C183" s="939" t="n"/>
      <c r="D183" s="939" t="n"/>
      <c r="E183" s="939" t="n"/>
      <c r="F183" s="939" t="n"/>
      <c r="G183" s="939" t="n">
        <v/>
      </c>
      <c r="H183" s="939" t="n">
        <v>-15906</v>
      </c>
      <c r="I183" s="928" t="n"/>
      <c r="N183" s="105">
        <f>B183</f>
        <v/>
      </c>
      <c r="O183" s="106" t="inlineStr"/>
      <c r="P183" s="106" t="inlineStr"/>
      <c r="Q183" s="106" t="inlineStr"/>
      <c r="R183" s="106" t="inlineStr"/>
      <c r="S183" s="106">
        <f>G183*BS!$B$9</f>
        <v/>
      </c>
      <c r="T183" s="106">
        <f>H183*BS!$B$9</f>
        <v/>
      </c>
      <c r="U183" s="107" t="n"/>
      <c r="V183" s="927" t="n"/>
      <c r="W183" s="927" t="n"/>
    </row>
    <row r="184">
      <c r="A184" s="618" t="n"/>
      <c r="B184" s="102" t="inlineStr">
        <is>
          <t>Total $'000 Carrying value as at 31 March 2023</t>
        </is>
      </c>
      <c r="C184" s="939" t="n"/>
      <c r="D184" s="939" t="n"/>
      <c r="E184" s="939" t="n"/>
      <c r="F184" s="939" t="n"/>
      <c r="G184" s="939" t="n">
        <v/>
      </c>
      <c r="H184" s="939" t="n">
        <v>1866</v>
      </c>
      <c r="I184" s="928" t="n"/>
      <c r="N184" s="105">
        <f>B184</f>
        <v/>
      </c>
      <c r="O184" s="106" t="inlineStr"/>
      <c r="P184" s="106" t="inlineStr"/>
      <c r="Q184" s="106" t="inlineStr"/>
      <c r="R184" s="106" t="inlineStr"/>
      <c r="S184" s="106">
        <f>G184*BS!$B$9</f>
        <v/>
      </c>
      <c r="T184" s="106">
        <f>H184*BS!$B$9</f>
        <v/>
      </c>
      <c r="U184" s="107">
        <f>I141</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I142</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I143</f>
        <v/>
      </c>
      <c r="V186" s="927" t="n"/>
      <c r="W186" s="927" t="n"/>
    </row>
    <row r="187">
      <c r="A187" s="618" t="inlineStr">
        <is>
          <t>K21</t>
        </is>
      </c>
      <c r="B187" s="96" t="inlineStr">
        <is>
          <t xml:space="preserve">Total </t>
        </is>
      </c>
      <c r="C187" s="940">
        <f>SUM(INDIRECT(ADDRESS(MATCH("K20",$A:$A,0)+1,COLUMN(C$12),4)&amp;":"&amp;ADDRESS(MATCH("K21",$A:$A,0)-1,COLUMN(C$12),4)))</f>
        <v/>
      </c>
      <c r="D187" s="940">
        <f>SUM(INDIRECT(ADDRESS(MATCH("K20",$A:$A,0)+1,COLUMN(D$12),4)&amp;":"&amp;ADDRESS(MATCH("K21",$A:$A,0)-1,COLUMN(D$12),4)))</f>
        <v/>
      </c>
      <c r="E187" s="940">
        <f>SUM(INDIRECT(ADDRESS(MATCH("K20",$A:$A,0)+1,COLUMN(E$12),4)&amp;":"&amp;ADDRESS(MATCH("K21",$A:$A,0)-1,COLUMN(E$12),4)))</f>
        <v/>
      </c>
      <c r="F187" s="940">
        <f>SUM(INDIRECT(ADDRESS(MATCH("K20",$A:$A,0)+1,COLUMN(F$12),4)&amp;":"&amp;ADDRESS(MATCH("K21",$A:$A,0)-1,COLUMN(F$12),4)))</f>
        <v/>
      </c>
      <c r="G187" s="940">
        <f>SUM(INDIRECT(ADDRESS(MATCH("K20",$A:$A,0)+1,COLUMN(G$12),4)&amp;":"&amp;ADDRESS(MATCH("K21",$A:$A,0)-1,COLUMN(G$12),4)))</f>
        <v/>
      </c>
      <c r="H187" s="940">
        <f>SUM(INDIRECT(ADDRESS(MATCH("K20",$A:$A,0)+1,COLUMN(H$12),4)&amp;":"&amp;ADDRESS(MATCH("K21",$A:$A,0)-1,COLUMN(H$12),4)))</f>
        <v/>
      </c>
      <c r="I187" s="934" t="n"/>
      <c r="J187" s="85" t="n"/>
      <c r="K187" s="85" t="n"/>
      <c r="L187" s="85" t="n"/>
      <c r="M187" s="85" t="n"/>
      <c r="N187" s="114">
        <f>B187</f>
        <v/>
      </c>
      <c r="O187" s="156">
        <f>C187*BS!$B$9</f>
        <v/>
      </c>
      <c r="P187" s="156">
        <f>D187*BS!$B$9</f>
        <v/>
      </c>
      <c r="Q187" s="156">
        <f>E187*BS!$B$9</f>
        <v/>
      </c>
      <c r="R187" s="156">
        <f>F187*BS!$B$9</f>
        <v/>
      </c>
      <c r="S187" s="156">
        <f>G187*BS!$B$9</f>
        <v/>
      </c>
      <c r="T187" s="156">
        <f>H187*BS!$B$9</f>
        <v/>
      </c>
      <c r="U187" s="157">
        <f>I144</f>
        <v/>
      </c>
      <c r="V187" s="941" t="n"/>
      <c r="W187" s="941" t="n"/>
      <c r="X187" s="85" t="n"/>
      <c r="Y187" s="85" t="n"/>
      <c r="Z187" s="85" t="n"/>
      <c r="AA187" s="85" t="n"/>
      <c r="AB187" s="85" t="n"/>
      <c r="AC187" s="85" t="n"/>
      <c r="AD187" s="85" t="n"/>
      <c r="AE187" s="85" t="n"/>
      <c r="AF187" s="85" t="n"/>
      <c r="AG187" s="85" t="n"/>
      <c r="AH187" s="85" t="n"/>
      <c r="AI187" s="85" t="n"/>
      <c r="AJ187" s="85" t="n"/>
      <c r="AK187" s="85" t="n"/>
      <c r="AL187" s="85" t="n"/>
      <c r="AM187" s="85" t="n"/>
      <c r="AN187" s="85" t="n"/>
      <c r="AO187" s="85" t="n"/>
      <c r="AP187" s="85" t="n"/>
      <c r="AQ187" s="85" t="n"/>
      <c r="AR187" s="85" t="n"/>
      <c r="AS187" s="85" t="n"/>
      <c r="AT187" s="85" t="n"/>
      <c r="AU187" s="85" t="n"/>
      <c r="AV187" s="85" t="n"/>
      <c r="AW187" s="85" t="n"/>
      <c r="AX187" s="85" t="n"/>
      <c r="AY187" s="85" t="n"/>
      <c r="AZ187" s="85" t="n"/>
      <c r="BA187" s="85"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c r="CA187" s="85" t="n"/>
      <c r="CB187" s="85" t="n"/>
      <c r="CC187" s="85" t="n"/>
      <c r="CD187" s="85" t="n"/>
      <c r="CE187" s="85" t="n"/>
      <c r="CF187" s="85" t="n"/>
      <c r="CG187" s="85" t="n"/>
      <c r="CH187" s="85" t="n"/>
      <c r="CI187" s="85" t="n"/>
      <c r="CJ187" s="85" t="n"/>
      <c r="CK187" s="85" t="n"/>
      <c r="CL187" s="85" t="n"/>
      <c r="CM187" s="85" t="n"/>
      <c r="CN187" s="85" t="n"/>
      <c r="CO187" s="85" t="n"/>
      <c r="CP187" s="85" t="n"/>
      <c r="CQ187" s="85" t="n"/>
      <c r="CR187" s="85" t="n"/>
      <c r="CS187" s="85" t="n"/>
      <c r="CT187" s="85" t="n"/>
      <c r="CU187" s="85" t="n"/>
      <c r="CV187" s="85" t="n"/>
      <c r="CW187" s="85" t="n"/>
      <c r="CX187" s="85" t="n"/>
      <c r="CY187" s="85" t="n"/>
      <c r="CZ187" s="85" t="n"/>
      <c r="DA187" s="85" t="n"/>
      <c r="DB187" s="85" t="n"/>
      <c r="DC187" s="85" t="n"/>
      <c r="DD187" s="85" t="n"/>
      <c r="DE187" s="85" t="n"/>
      <c r="DF187" s="85" t="n"/>
      <c r="DG187" s="85" t="n"/>
      <c r="DH187" s="85" t="n"/>
      <c r="DI187" s="85" t="n"/>
      <c r="DJ187" s="85" t="n"/>
      <c r="DK187" s="85" t="n"/>
      <c r="DL187" s="85" t="n"/>
      <c r="DM187" s="85" t="n"/>
      <c r="DN187" s="85" t="n"/>
      <c r="DO187" s="85" t="n"/>
      <c r="DP187" s="85" t="n"/>
      <c r="DQ187" s="85" t="n"/>
      <c r="DR187" s="85" t="n"/>
      <c r="DS187" s="85" t="n"/>
      <c r="DT187" s="85" t="n"/>
      <c r="DU187" s="85" t="n"/>
      <c r="DV187" s="85" t="n"/>
      <c r="DW187" s="85" t="n"/>
      <c r="DX187" s="85" t="n"/>
      <c r="DY187" s="85" t="n"/>
      <c r="DZ187" s="85" t="n"/>
      <c r="EA187" s="85" t="n"/>
      <c r="EB187" s="85" t="n"/>
      <c r="EC187" s="85" t="n"/>
      <c r="ED187" s="85" t="n"/>
      <c r="EE187" s="85" t="n"/>
      <c r="EF187" s="85" t="n"/>
      <c r="EG187" s="85" t="n"/>
      <c r="EH187" s="85" t="n"/>
      <c r="EI187" s="85" t="n"/>
      <c r="EJ187" s="85" t="n"/>
      <c r="EK187" s="85" t="n"/>
      <c r="EL187" s="85" t="n"/>
      <c r="EM187" s="85" t="n"/>
      <c r="EN187" s="85" t="n"/>
      <c r="EO187" s="85" t="n"/>
      <c r="EP187" s="85" t="n"/>
      <c r="EQ187" s="85" t="n"/>
      <c r="ER187" s="85" t="n"/>
      <c r="ES187" s="85" t="n"/>
      <c r="ET187" s="85" t="n"/>
      <c r="EU187" s="85" t="n"/>
      <c r="EV187" s="85" t="n"/>
      <c r="EW187" s="85" t="n"/>
      <c r="EX187" s="85" t="n"/>
      <c r="EY187" s="85" t="n"/>
      <c r="EZ187" s="85" t="n"/>
      <c r="FA187" s="85" t="n"/>
      <c r="FB187" s="85" t="n"/>
      <c r="FC187" s="85" t="n"/>
      <c r="FD187" s="85" t="n"/>
      <c r="FE187" s="85" t="n"/>
      <c r="FF187" s="85" t="n"/>
      <c r="FG187" s="85" t="n"/>
      <c r="FH187" s="85" t="n"/>
      <c r="FI187" s="85" t="n"/>
      <c r="FJ187" s="85" t="n"/>
      <c r="FK187" s="85" t="n"/>
      <c r="FL187" s="85" t="n"/>
      <c r="FM187" s="85" t="n"/>
      <c r="FN187" s="85" t="n"/>
      <c r="FO187" s="85" t="n"/>
      <c r="FP187" s="85" t="n"/>
      <c r="FQ187" s="85" t="n"/>
      <c r="FR187" s="85" t="n"/>
      <c r="FS187" s="85" t="n"/>
      <c r="FT187" s="85" t="n"/>
      <c r="FU187" s="85" t="n"/>
      <c r="FV187" s="85" t="n"/>
      <c r="FW187" s="85" t="n"/>
      <c r="FX187" s="85" t="n"/>
      <c r="FY187" s="85" t="n"/>
      <c r="FZ187" s="85" t="n"/>
      <c r="GA187" s="85" t="n"/>
      <c r="GB187" s="85" t="n"/>
      <c r="GC187" s="85" t="n"/>
      <c r="GD187" s="85" t="n"/>
      <c r="GE187" s="85" t="n"/>
      <c r="GF187" s="85" t="n"/>
      <c r="GG187" s="85" t="n"/>
      <c r="GH187" s="85" t="n"/>
      <c r="GI187" s="85" t="n"/>
      <c r="GJ187" s="85" t="n"/>
      <c r="GK187" s="85" t="n"/>
      <c r="GL187" s="85" t="n"/>
      <c r="GM187" s="85" t="n"/>
      <c r="GN187" s="85" t="n"/>
      <c r="GO187" s="85" t="n"/>
      <c r="GP187" s="85" t="n"/>
      <c r="GQ187" s="85" t="n"/>
      <c r="GR187" s="85" t="n"/>
      <c r="GS187" s="85" t="n"/>
      <c r="GT187" s="85" t="n"/>
      <c r="GU187" s="85" t="n"/>
      <c r="GV187" s="85" t="n"/>
      <c r="GW187" s="85" t="n"/>
      <c r="GX187" s="85" t="n"/>
      <c r="GY187" s="85" t="n"/>
      <c r="GZ187" s="85" t="n"/>
      <c r="HA187" s="85" t="n"/>
      <c r="HB187" s="85" t="n"/>
      <c r="HC187" s="85" t="n"/>
      <c r="HD187" s="85" t="n"/>
      <c r="HE187" s="85" t="n"/>
      <c r="HF187" s="85" t="n"/>
      <c r="HG187" s="85" t="n"/>
      <c r="HH187" s="85" t="n"/>
      <c r="HI187" s="85" t="n"/>
      <c r="HJ187" s="85" t="n"/>
      <c r="HK187" s="85" t="n"/>
      <c r="HL187" s="85" t="n"/>
      <c r="HM187" s="85" t="n"/>
      <c r="HN187" s="85" t="n"/>
      <c r="HO187" s="85" t="n"/>
      <c r="HP187" s="85" t="n"/>
      <c r="HQ187" s="85" t="n"/>
      <c r="HR187" s="85" t="n"/>
      <c r="HS187" s="85" t="n"/>
      <c r="HT187" s="85" t="n"/>
      <c r="HU187" s="85" t="n"/>
      <c r="HV187" s="85" t="n"/>
      <c r="HW187" s="85" t="n"/>
      <c r="HX187" s="85" t="n"/>
      <c r="HY187" s="85" t="n"/>
      <c r="HZ187" s="85" t="n"/>
      <c r="IA187" s="85" t="n"/>
      <c r="IB187" s="85" t="n"/>
      <c r="IC187" s="85" t="n"/>
      <c r="ID187" s="85" t="n"/>
      <c r="IE187" s="85" t="n"/>
      <c r="IF187" s="85" t="n"/>
      <c r="IG187" s="85" t="n"/>
      <c r="IH187" s="85" t="n"/>
      <c r="II187" s="85" t="n"/>
      <c r="IJ187" s="85" t="n"/>
      <c r="IK187" s="85" t="n"/>
      <c r="IL187" s="85" t="n"/>
      <c r="IM187" s="85" t="n"/>
      <c r="IN187" s="85" t="n"/>
      <c r="IO187" s="85" t="n"/>
      <c r="IP187" s="85" t="n"/>
      <c r="IQ187" s="85" t="n"/>
      <c r="IR187" s="85" t="n"/>
      <c r="IS187" s="85" t="n"/>
      <c r="IT187" s="85" t="n"/>
      <c r="IU187" s="85" t="n"/>
      <c r="IV187" s="85" t="n"/>
      <c r="IW187" s="85" t="n"/>
      <c r="IX187" s="85" t="n"/>
      <c r="IY187" s="85" t="n"/>
      <c r="IZ187" s="85" t="n"/>
      <c r="JA187" s="85" t="n"/>
      <c r="JB187" s="85" t="n"/>
      <c r="JC187" s="85" t="n"/>
      <c r="JD187" s="85" t="n"/>
      <c r="JE187" s="85" t="n"/>
      <c r="JF187" s="85" t="n"/>
      <c r="JG187" s="85" t="n"/>
      <c r="JH187" s="85" t="n"/>
      <c r="JI187" s="85" t="n"/>
      <c r="JJ187" s="85" t="n"/>
      <c r="JK187" s="85" t="n"/>
      <c r="JL187" s="85" t="n"/>
      <c r="JM187" s="85" t="n"/>
      <c r="JN187" s="85" t="n"/>
      <c r="JO187" s="85" t="n"/>
      <c r="JP187" s="85" t="n"/>
      <c r="JQ187" s="85" t="n"/>
      <c r="JR187" s="85" t="n"/>
      <c r="JS187" s="85" t="n"/>
      <c r="JT187" s="85" t="n"/>
      <c r="JU187" s="85" t="n"/>
      <c r="JV187" s="85" t="n"/>
      <c r="JW187" s="85" t="n"/>
      <c r="JX187" s="85" t="n"/>
      <c r="JY187" s="85" t="n"/>
      <c r="JZ187" s="85" t="n"/>
      <c r="KA187" s="85" t="n"/>
      <c r="KB187" s="85" t="n"/>
      <c r="KC187" s="85" t="n"/>
      <c r="KD187" s="85" t="n"/>
      <c r="KE187" s="85" t="n"/>
      <c r="KF187" s="85" t="n"/>
      <c r="KG187" s="85" t="n"/>
      <c r="KH187" s="85" t="n"/>
      <c r="KI187" s="85" t="n"/>
      <c r="KJ187" s="85" t="n"/>
      <c r="KK187" s="85" t="n"/>
      <c r="KL187" s="85" t="n"/>
      <c r="KM187" s="85" t="n"/>
      <c r="KN187" s="85" t="n"/>
      <c r="KO187" s="85" t="n"/>
      <c r="KP187" s="85" t="n"/>
      <c r="KQ187" s="85" t="n"/>
      <c r="KR187" s="85" t="n"/>
      <c r="KS187" s="85" t="n"/>
      <c r="KT187" s="85" t="n"/>
      <c r="KU187" s="85" t="n"/>
      <c r="KV187" s="85" t="n"/>
      <c r="KW187" s="85" t="n"/>
      <c r="KX187" s="85" t="n"/>
      <c r="KY187" s="85" t="n"/>
      <c r="KZ187" s="85" t="n"/>
      <c r="LA187" s="85" t="n"/>
      <c r="LB187" s="85" t="n"/>
      <c r="LC187" s="85" t="n"/>
      <c r="LD187" s="85" t="n"/>
      <c r="LE187" s="85" t="n"/>
      <c r="LF187" s="85" t="n"/>
      <c r="LG187" s="85" t="n"/>
      <c r="LH187" s="85" t="n"/>
      <c r="LI187" s="85" t="n"/>
      <c r="LJ187" s="85" t="n"/>
      <c r="LK187" s="85" t="n"/>
      <c r="LL187" s="85" t="n"/>
      <c r="LM187" s="85" t="n"/>
      <c r="LN187" s="85" t="n"/>
      <c r="LO187" s="85" t="n"/>
      <c r="LP187" s="85" t="n"/>
      <c r="LQ187" s="85" t="n"/>
      <c r="LR187" s="85" t="n"/>
      <c r="LS187" s="85"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t="n"/>
      <c r="V188" s="927" t="n"/>
      <c r="W188" s="927" t="n"/>
    </row>
    <row r="189">
      <c r="A189" s="618" t="inlineStr">
        <is>
          <t>K22</t>
        </is>
      </c>
      <c r="B189" s="96" t="inlineStr">
        <is>
          <t>Investments</t>
        </is>
      </c>
      <c r="C189" s="158" t="n"/>
      <c r="D189" s="158" t="n"/>
      <c r="E189" s="158" t="n"/>
      <c r="F189" s="158" t="n"/>
      <c r="G189" s="158" t="n"/>
      <c r="H189" s="158" t="n"/>
      <c r="I189" s="955" t="n"/>
      <c r="J189" s="85" t="n"/>
      <c r="K189" s="85" t="n"/>
      <c r="L189" s="85" t="n"/>
      <c r="M189" s="85" t="n"/>
      <c r="N189" s="114">
        <f>B189</f>
        <v/>
      </c>
      <c r="O189" s="115" t="inlineStr"/>
      <c r="P189" s="115" t="inlineStr"/>
      <c r="Q189" s="115" t="inlineStr"/>
      <c r="R189" s="115" t="inlineStr"/>
      <c r="S189" s="115" t="inlineStr"/>
      <c r="T189" s="115" t="inlineStr"/>
      <c r="U189" s="123" t="n"/>
      <c r="V189" s="936" t="n"/>
      <c r="W189" s="936"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929">
        <f>I147</f>
        <v/>
      </c>
      <c r="V190" s="927" t="n"/>
      <c r="W190" s="927" t="n"/>
    </row>
    <row r="191">
      <c r="A191" s="618" t="n"/>
      <c r="B191" s="140"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929">
        <f>I148</f>
        <v/>
      </c>
      <c r="V191" s="927" t="n"/>
      <c r="W191" s="927" t="n"/>
    </row>
    <row r="192">
      <c r="A192" s="618" t="n"/>
      <c r="B192" s="102" t="n"/>
      <c r="C192" s="103" t="n"/>
      <c r="D192" s="103" t="n"/>
      <c r="E192" s="103" t="n"/>
      <c r="F192" s="103" t="n"/>
      <c r="G192" s="103" t="n"/>
      <c r="H192" s="103" t="n"/>
      <c r="I192" s="928" t="n"/>
      <c r="N192" s="105" t="inlineStr"/>
      <c r="O192" s="106" t="inlineStr"/>
      <c r="P192" s="106" t="inlineStr"/>
      <c r="Q192" s="106" t="inlineStr"/>
      <c r="R192" s="106" t="inlineStr"/>
      <c r="S192" s="106" t="inlineStr"/>
      <c r="T192" s="106" t="inlineStr"/>
      <c r="U192" s="107">
        <f>I149</f>
        <v/>
      </c>
      <c r="V192" s="927" t="n"/>
      <c r="W192" s="927" t="n"/>
    </row>
    <row r="193">
      <c r="A193" s="618" t="n"/>
      <c r="B193" s="102" t="n"/>
      <c r="C193" s="939" t="n"/>
      <c r="D193" s="939" t="n"/>
      <c r="E193" s="939" t="n"/>
      <c r="F193" s="939" t="n"/>
      <c r="G193" s="939" t="n"/>
      <c r="H193" s="939" t="n"/>
      <c r="I193" s="928" t="n"/>
      <c r="N193" s="105" t="inlineStr"/>
      <c r="O193" s="106" t="inlineStr"/>
      <c r="P193" s="106" t="inlineStr"/>
      <c r="Q193" s="106" t="inlineStr"/>
      <c r="R193" s="106" t="inlineStr"/>
      <c r="S193" s="106" t="inlineStr"/>
      <c r="T193" s="106" t="inlineStr"/>
      <c r="U193" s="107">
        <f>I150</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I151</f>
        <v/>
      </c>
      <c r="V194" s="927" t="n"/>
      <c r="W194" s="927"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f>I152</f>
        <v/>
      </c>
      <c r="V195" s="927" t="n"/>
      <c r="W195" s="927"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f>I153</f>
        <v/>
      </c>
      <c r="V196" s="927" t="n"/>
      <c r="W196" s="927"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f>I154</f>
        <v/>
      </c>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f>I156</f>
        <v/>
      </c>
      <c r="V199" s="927" t="n"/>
      <c r="W199" s="927" t="n"/>
    </row>
    <row r="200">
      <c r="A200" s="618" t="n"/>
      <c r="B200" s="102" t="n"/>
      <c r="C200" s="939" t="n"/>
      <c r="D200" s="939" t="n"/>
      <c r="E200" s="939" t="n"/>
      <c r="F200" s="939" t="n"/>
      <c r="G200" s="939" t="n"/>
      <c r="H200" s="939" t="n"/>
      <c r="I200" s="943" t="n"/>
      <c r="N200" s="105" t="inlineStr"/>
      <c r="O200" s="106" t="inlineStr"/>
      <c r="P200" s="106" t="inlineStr"/>
      <c r="Q200" s="106" t="inlineStr"/>
      <c r="R200" s="106" t="inlineStr"/>
      <c r="S200" s="106" t="inlineStr"/>
      <c r="T200" s="106" t="inlineStr"/>
      <c r="U200" s="107">
        <f>I157</f>
        <v/>
      </c>
      <c r="V200" s="936" t="n"/>
      <c r="W200" s="936" t="n"/>
    </row>
    <row r="201">
      <c r="A201" s="618" t="inlineStr">
        <is>
          <t>K23</t>
        </is>
      </c>
      <c r="B201" s="96" t="inlineStr">
        <is>
          <t>Total</t>
        </is>
      </c>
      <c r="C201" s="940">
        <f>SUM(INDIRECT(ADDRESS(MATCH("K22",$A:$A,0)+1,COLUMN(C$12),4)&amp;":"&amp;ADDRESS(MATCH("K23",$A:$A,0)-1,COLUMN(C$12),4)))</f>
        <v/>
      </c>
      <c r="D201" s="940">
        <f>SUM(INDIRECT(ADDRESS(MATCH("K22",$A:$A,0)+1,COLUMN(D$12),4)&amp;":"&amp;ADDRESS(MATCH("K23",$A:$A,0)-1,COLUMN(D$12),4)))</f>
        <v/>
      </c>
      <c r="E201" s="940">
        <f>SUM(INDIRECT(ADDRESS(MATCH("K22",$A:$A,0)+1,COLUMN(E$12),4)&amp;":"&amp;ADDRESS(MATCH("K23",$A:$A,0)-1,COLUMN(E$12),4)))</f>
        <v/>
      </c>
      <c r="F201" s="940">
        <f>SUM(INDIRECT(ADDRESS(MATCH("K22",$A:$A,0)+1,COLUMN(F$12),4)&amp;":"&amp;ADDRESS(MATCH("K23",$A:$A,0)-1,COLUMN(F$12),4)))</f>
        <v/>
      </c>
      <c r="G201" s="940" t="n">
        <v>11775</v>
      </c>
      <c r="H201" s="940" t="n">
        <v>11556</v>
      </c>
      <c r="I201" s="955" t="n"/>
      <c r="J201" s="85" t="n"/>
      <c r="K201" s="85" t="n"/>
      <c r="L201" s="85" t="n"/>
      <c r="M201" s="85" t="n"/>
      <c r="N201" s="114">
        <f>B201</f>
        <v/>
      </c>
      <c r="O201" s="115">
        <f>C201*BS!$B$9</f>
        <v/>
      </c>
      <c r="P201" s="115">
        <f>D201*BS!$B$9</f>
        <v/>
      </c>
      <c r="Q201" s="115">
        <f>E201*BS!$B$9</f>
        <v/>
      </c>
      <c r="R201" s="115">
        <f>F201*BS!$B$9</f>
        <v/>
      </c>
      <c r="S201" s="115">
        <f>G201*BS!$B$9</f>
        <v/>
      </c>
      <c r="T201" s="115">
        <f>H201*BS!$B$9</f>
        <v/>
      </c>
      <c r="U201" s="123">
        <f>I158</f>
        <v/>
      </c>
      <c r="V201" s="936" t="n"/>
      <c r="W201" s="936" t="n"/>
      <c r="X201" s="85" t="n"/>
      <c r="Y201" s="85" t="n"/>
      <c r="Z201" s="85" t="n"/>
      <c r="AA201" s="85" t="n"/>
      <c r="AB201" s="85" t="n"/>
      <c r="AC201" s="85" t="n"/>
      <c r="AD201" s="85" t="n"/>
      <c r="AE201" s="85" t="n"/>
      <c r="AF201" s="85" t="n"/>
      <c r="AG201" s="85" t="n"/>
      <c r="AH201" s="85" t="n"/>
      <c r="AI201" s="85" t="n"/>
      <c r="AJ201" s="85" t="n"/>
      <c r="AK201" s="85" t="n"/>
      <c r="AL201" s="85" t="n"/>
      <c r="AM201" s="85" t="n"/>
      <c r="AN201" s="85" t="n"/>
      <c r="AO201" s="85" t="n"/>
      <c r="AP201" s="85" t="n"/>
      <c r="AQ201" s="85" t="n"/>
      <c r="AR201" s="85" t="n"/>
      <c r="AS201" s="85" t="n"/>
      <c r="AT201" s="85" t="n"/>
      <c r="AU201" s="85" t="n"/>
      <c r="AV201" s="85" t="n"/>
      <c r="AW201" s="85" t="n"/>
      <c r="AX201" s="85" t="n"/>
      <c r="AY201" s="85" t="n"/>
      <c r="AZ201" s="85" t="n"/>
      <c r="BA201" s="85" t="n"/>
      <c r="BB201" s="85" t="n"/>
      <c r="BC201" s="85" t="n"/>
      <c r="BD201" s="85" t="n"/>
      <c r="BE201" s="85" t="n"/>
      <c r="BF201" s="85" t="n"/>
      <c r="BG201" s="85" t="n"/>
      <c r="BH201" s="85" t="n"/>
      <c r="BI201" s="85" t="n"/>
      <c r="BJ201" s="85" t="n"/>
      <c r="BK201" s="85" t="n"/>
      <c r="BL201" s="85" t="n"/>
      <c r="BM201" s="85" t="n"/>
      <c r="BN201" s="85" t="n"/>
      <c r="BO201" s="85" t="n"/>
      <c r="BP201" s="85" t="n"/>
      <c r="BQ201" s="85" t="n"/>
      <c r="BR201" s="85" t="n"/>
      <c r="BS201" s="85" t="n"/>
      <c r="BT201" s="85" t="n"/>
      <c r="BU201" s="85" t="n"/>
      <c r="BV201" s="85" t="n"/>
      <c r="BW201" s="85" t="n"/>
      <c r="BX201" s="85" t="n"/>
      <c r="BY201" s="85" t="n"/>
      <c r="BZ201" s="85" t="n"/>
      <c r="CA201" s="85" t="n"/>
      <c r="CB201" s="85" t="n"/>
      <c r="CC201" s="85" t="n"/>
      <c r="CD201" s="85" t="n"/>
      <c r="CE201" s="85" t="n"/>
      <c r="CF201" s="85" t="n"/>
      <c r="CG201" s="85" t="n"/>
      <c r="CH201" s="85" t="n"/>
      <c r="CI201" s="85" t="n"/>
      <c r="CJ201" s="85" t="n"/>
      <c r="CK201" s="85" t="n"/>
      <c r="CL201" s="85" t="n"/>
      <c r="CM201" s="85" t="n"/>
      <c r="CN201" s="85" t="n"/>
      <c r="CO201" s="85" t="n"/>
      <c r="CP201" s="85" t="n"/>
      <c r="CQ201" s="85" t="n"/>
      <c r="CR201" s="85" t="n"/>
      <c r="CS201" s="85" t="n"/>
      <c r="CT201" s="85" t="n"/>
      <c r="CU201" s="85" t="n"/>
      <c r="CV201" s="85" t="n"/>
      <c r="CW201" s="85" t="n"/>
      <c r="CX201" s="85" t="n"/>
      <c r="CY201" s="85" t="n"/>
      <c r="CZ201" s="85" t="n"/>
      <c r="DA201" s="85" t="n"/>
      <c r="DB201" s="85" t="n"/>
      <c r="DC201" s="85" t="n"/>
      <c r="DD201" s="85" t="n"/>
      <c r="DE201" s="85" t="n"/>
      <c r="DF201" s="85" t="n"/>
      <c r="DG201" s="85" t="n"/>
      <c r="DH201" s="85" t="n"/>
      <c r="DI201" s="85" t="n"/>
      <c r="DJ201" s="85" t="n"/>
      <c r="DK201" s="85" t="n"/>
      <c r="DL201" s="85" t="n"/>
      <c r="DM201" s="85" t="n"/>
      <c r="DN201" s="85" t="n"/>
      <c r="DO201" s="85" t="n"/>
      <c r="DP201" s="85" t="n"/>
      <c r="DQ201" s="85" t="n"/>
      <c r="DR201" s="85" t="n"/>
      <c r="DS201" s="85" t="n"/>
      <c r="DT201" s="85" t="n"/>
      <c r="DU201" s="85" t="n"/>
      <c r="DV201" s="85" t="n"/>
      <c r="DW201" s="85" t="n"/>
      <c r="DX201" s="85" t="n"/>
      <c r="DY201" s="85" t="n"/>
      <c r="DZ201" s="85" t="n"/>
      <c r="EA201" s="85" t="n"/>
      <c r="EB201" s="85" t="n"/>
      <c r="EC201" s="85" t="n"/>
      <c r="ED201" s="85" t="n"/>
      <c r="EE201" s="85" t="n"/>
      <c r="EF201" s="85" t="n"/>
      <c r="EG201" s="85" t="n"/>
      <c r="EH201" s="85" t="n"/>
      <c r="EI201" s="85" t="n"/>
      <c r="EJ201" s="85" t="n"/>
      <c r="EK201" s="85" t="n"/>
      <c r="EL201" s="85" t="n"/>
      <c r="EM201" s="85" t="n"/>
      <c r="EN201" s="85" t="n"/>
      <c r="EO201" s="85" t="n"/>
      <c r="EP201" s="85" t="n"/>
      <c r="EQ201" s="85" t="n"/>
      <c r="ER201" s="85" t="n"/>
      <c r="ES201" s="85" t="n"/>
      <c r="ET201" s="85" t="n"/>
      <c r="EU201" s="85" t="n"/>
      <c r="EV201" s="85" t="n"/>
      <c r="EW201" s="85" t="n"/>
      <c r="EX201" s="85" t="n"/>
      <c r="EY201" s="85" t="n"/>
      <c r="EZ201" s="85" t="n"/>
      <c r="FA201" s="85" t="n"/>
      <c r="FB201" s="85" t="n"/>
      <c r="FC201" s="85" t="n"/>
      <c r="FD201" s="85" t="n"/>
      <c r="FE201" s="85" t="n"/>
      <c r="FF201" s="85" t="n"/>
      <c r="FG201" s="85" t="n"/>
      <c r="FH201" s="85" t="n"/>
      <c r="FI201" s="85" t="n"/>
      <c r="FJ201" s="85" t="n"/>
      <c r="FK201" s="85" t="n"/>
      <c r="FL201" s="85" t="n"/>
      <c r="FM201" s="85" t="n"/>
      <c r="FN201" s="85" t="n"/>
      <c r="FO201" s="85" t="n"/>
      <c r="FP201" s="85" t="n"/>
      <c r="FQ201" s="85" t="n"/>
      <c r="FR201" s="85" t="n"/>
      <c r="FS201" s="85" t="n"/>
      <c r="FT201" s="85" t="n"/>
      <c r="FU201" s="85" t="n"/>
      <c r="FV201" s="85" t="n"/>
      <c r="FW201" s="85" t="n"/>
      <c r="FX201" s="85" t="n"/>
      <c r="FY201" s="85" t="n"/>
      <c r="FZ201" s="85" t="n"/>
      <c r="GA201" s="85" t="n"/>
      <c r="GB201" s="85" t="n"/>
      <c r="GC201" s="85" t="n"/>
      <c r="GD201" s="85" t="n"/>
      <c r="GE201" s="85" t="n"/>
      <c r="GF201" s="85" t="n"/>
      <c r="GG201" s="85" t="n"/>
      <c r="GH201" s="85" t="n"/>
      <c r="GI201" s="85" t="n"/>
      <c r="GJ201" s="85" t="n"/>
      <c r="GK201" s="85" t="n"/>
      <c r="GL201" s="85" t="n"/>
      <c r="GM201" s="85" t="n"/>
      <c r="GN201" s="85" t="n"/>
      <c r="GO201" s="85" t="n"/>
      <c r="GP201" s="85" t="n"/>
      <c r="GQ201" s="85" t="n"/>
      <c r="GR201" s="85" t="n"/>
      <c r="GS201" s="85" t="n"/>
      <c r="GT201" s="85" t="n"/>
      <c r="GU201" s="85" t="n"/>
      <c r="GV201" s="85" t="n"/>
      <c r="GW201" s="85" t="n"/>
      <c r="GX201" s="85" t="n"/>
      <c r="GY201" s="85" t="n"/>
      <c r="GZ201" s="85" t="n"/>
      <c r="HA201" s="85" t="n"/>
      <c r="HB201" s="85" t="n"/>
      <c r="HC201" s="85" t="n"/>
      <c r="HD201" s="85" t="n"/>
      <c r="HE201" s="85" t="n"/>
      <c r="HF201" s="85" t="n"/>
      <c r="HG201" s="85" t="n"/>
      <c r="HH201" s="85" t="n"/>
      <c r="HI201" s="85" t="n"/>
      <c r="HJ201" s="85" t="n"/>
      <c r="HK201" s="85" t="n"/>
      <c r="HL201" s="85" t="n"/>
      <c r="HM201" s="85" t="n"/>
      <c r="HN201" s="85" t="n"/>
      <c r="HO201" s="85" t="n"/>
      <c r="HP201" s="85" t="n"/>
      <c r="HQ201" s="85" t="n"/>
      <c r="HR201" s="85" t="n"/>
      <c r="HS201" s="85" t="n"/>
      <c r="HT201" s="85" t="n"/>
      <c r="HU201" s="85" t="n"/>
      <c r="HV201" s="85" t="n"/>
      <c r="HW201" s="85" t="n"/>
      <c r="HX201" s="85" t="n"/>
      <c r="HY201" s="85" t="n"/>
      <c r="HZ201" s="85" t="n"/>
      <c r="IA201" s="85" t="n"/>
      <c r="IB201" s="85" t="n"/>
      <c r="IC201" s="85" t="n"/>
      <c r="ID201" s="85" t="n"/>
      <c r="IE201" s="85" t="n"/>
      <c r="IF201" s="85" t="n"/>
      <c r="IG201" s="85" t="n"/>
      <c r="IH201" s="85" t="n"/>
      <c r="II201" s="85" t="n"/>
      <c r="IJ201" s="85" t="n"/>
      <c r="IK201" s="85" t="n"/>
      <c r="IL201" s="85" t="n"/>
      <c r="IM201" s="85" t="n"/>
      <c r="IN201" s="85" t="n"/>
      <c r="IO201" s="85" t="n"/>
      <c r="IP201" s="85" t="n"/>
      <c r="IQ201" s="85" t="n"/>
      <c r="IR201" s="85" t="n"/>
      <c r="IS201" s="85" t="n"/>
      <c r="IT201" s="85" t="n"/>
      <c r="IU201" s="85" t="n"/>
      <c r="IV201" s="85" t="n"/>
      <c r="IW201" s="85" t="n"/>
      <c r="IX201" s="85" t="n"/>
      <c r="IY201" s="85" t="n"/>
      <c r="IZ201" s="85" t="n"/>
      <c r="JA201" s="85" t="n"/>
      <c r="JB201" s="85" t="n"/>
      <c r="JC201" s="85" t="n"/>
      <c r="JD201" s="85" t="n"/>
      <c r="JE201" s="85" t="n"/>
      <c r="JF201" s="85" t="n"/>
      <c r="JG201" s="85" t="n"/>
      <c r="JH201" s="85" t="n"/>
      <c r="JI201" s="85" t="n"/>
      <c r="JJ201" s="85" t="n"/>
      <c r="JK201" s="85" t="n"/>
      <c r="JL201" s="85" t="n"/>
      <c r="JM201" s="85" t="n"/>
      <c r="JN201" s="85" t="n"/>
      <c r="JO201" s="85" t="n"/>
      <c r="JP201" s="85" t="n"/>
      <c r="JQ201" s="85" t="n"/>
      <c r="JR201" s="85" t="n"/>
      <c r="JS201" s="85" t="n"/>
      <c r="JT201" s="85" t="n"/>
      <c r="JU201" s="85" t="n"/>
      <c r="JV201" s="85" t="n"/>
      <c r="JW201" s="85" t="n"/>
      <c r="JX201" s="85" t="n"/>
      <c r="JY201" s="85" t="n"/>
      <c r="JZ201" s="85" t="n"/>
      <c r="KA201" s="85" t="n"/>
      <c r="KB201" s="85" t="n"/>
      <c r="KC201" s="85" t="n"/>
      <c r="KD201" s="85" t="n"/>
      <c r="KE201" s="85" t="n"/>
      <c r="KF201" s="85" t="n"/>
      <c r="KG201" s="85" t="n"/>
      <c r="KH201" s="85" t="n"/>
      <c r="KI201" s="85" t="n"/>
      <c r="KJ201" s="85" t="n"/>
      <c r="KK201" s="85" t="n"/>
      <c r="KL201" s="85" t="n"/>
      <c r="KM201" s="85" t="n"/>
      <c r="KN201" s="85" t="n"/>
      <c r="KO201" s="85" t="n"/>
      <c r="KP201" s="85" t="n"/>
      <c r="KQ201" s="85" t="n"/>
      <c r="KR201" s="85" t="n"/>
      <c r="KS201" s="85" t="n"/>
      <c r="KT201" s="85" t="n"/>
      <c r="KU201" s="85" t="n"/>
      <c r="KV201" s="85" t="n"/>
      <c r="KW201" s="85" t="n"/>
      <c r="KX201" s="85" t="n"/>
      <c r="KY201" s="85" t="n"/>
      <c r="KZ201" s="85" t="n"/>
      <c r="LA201" s="85" t="n"/>
      <c r="LB201" s="85" t="n"/>
      <c r="LC201" s="85" t="n"/>
      <c r="LD201" s="85" t="n"/>
      <c r="LE201" s="85" t="n"/>
      <c r="LF201" s="85" t="n"/>
      <c r="LG201" s="85" t="n"/>
      <c r="LH201" s="85" t="n"/>
      <c r="LI201" s="85" t="n"/>
      <c r="LJ201" s="85" t="n"/>
      <c r="LK201" s="85" t="n"/>
      <c r="LL201" s="85" t="n"/>
      <c r="LM201" s="85" t="n"/>
      <c r="LN201" s="85" t="n"/>
      <c r="LO201" s="85" t="n"/>
      <c r="LP201" s="85" t="n"/>
      <c r="LQ201" s="85" t="n"/>
      <c r="LR201" s="85" t="n"/>
      <c r="LS201" s="85" t="n"/>
    </row>
    <row r="202">
      <c r="A202" s="618" t="n"/>
      <c r="B202" s="102" t="n"/>
      <c r="C202" s="939" t="n"/>
      <c r="D202" s="939" t="n"/>
      <c r="E202" s="939" t="n"/>
      <c r="F202" s="939" t="n"/>
      <c r="G202" s="939" t="n"/>
      <c r="H202" s="939" t="n"/>
      <c r="I202" s="928" t="n"/>
      <c r="N202" s="105" t="inlineStr"/>
      <c r="O202" s="106" t="inlineStr"/>
      <c r="P202" s="106" t="inlineStr"/>
      <c r="Q202" s="106" t="inlineStr"/>
      <c r="R202" s="106" t="inlineStr"/>
      <c r="S202" s="106" t="inlineStr"/>
      <c r="T202" s="106" t="inlineStr"/>
      <c r="U202" s="107" t="n"/>
      <c r="V202" s="927" t="n"/>
      <c r="W202" s="927" t="n"/>
    </row>
    <row r="203">
      <c r="A203" s="618" t="inlineStr">
        <is>
          <t>K24</t>
        </is>
      </c>
      <c r="B203" s="96" t="inlineStr">
        <is>
          <t xml:space="preserve">Deferred charges </t>
        </is>
      </c>
      <c r="C203" s="954" t="n"/>
      <c r="D203" s="954" t="n"/>
      <c r="E203" s="954" t="n"/>
      <c r="F203" s="954" t="n"/>
      <c r="G203" s="954" t="n"/>
      <c r="H203" s="954" t="n"/>
      <c r="I203" s="934" t="n"/>
      <c r="J203" s="85" t="n"/>
      <c r="K203" s="85" t="n"/>
      <c r="L203" s="85" t="n"/>
      <c r="M203" s="85" t="n"/>
      <c r="N203" s="114">
        <f>B203</f>
        <v/>
      </c>
      <c r="O203" s="115" t="inlineStr"/>
      <c r="P203" s="115" t="inlineStr"/>
      <c r="Q203" s="115" t="inlineStr"/>
      <c r="R203" s="115" t="inlineStr"/>
      <c r="S203" s="115" t="inlineStr"/>
      <c r="T203" s="115" t="inlineStr"/>
      <c r="U203" s="935">
        <f>I160</f>
        <v/>
      </c>
      <c r="V203" s="941" t="n"/>
      <c r="W203" s="941" t="n"/>
      <c r="X203" s="85" t="n"/>
      <c r="Y203" s="85" t="n"/>
      <c r="Z203" s="85" t="n"/>
      <c r="AA203" s="85" t="n"/>
      <c r="AB203" s="85" t="n"/>
      <c r="AC203" s="85" t="n"/>
      <c r="AD203" s="85" t="n"/>
      <c r="AE203" s="85" t="n"/>
      <c r="AF203" s="85" t="n"/>
      <c r="AG203" s="85" t="n"/>
      <c r="AH203" s="85" t="n"/>
      <c r="AI203" s="85" t="n"/>
      <c r="AJ203" s="85" t="n"/>
      <c r="AK203" s="85" t="n"/>
      <c r="AL203" s="85" t="n"/>
      <c r="AM203" s="85" t="n"/>
      <c r="AN203" s="85" t="n"/>
      <c r="AO203" s="85" t="n"/>
      <c r="AP203" s="85" t="n"/>
      <c r="AQ203" s="85" t="n"/>
      <c r="AR203" s="85" t="n"/>
      <c r="AS203" s="85" t="n"/>
      <c r="AT203" s="85" t="n"/>
      <c r="AU203" s="85" t="n"/>
      <c r="AV203" s="85" t="n"/>
      <c r="AW203" s="85" t="n"/>
      <c r="AX203" s="85" t="n"/>
      <c r="AY203" s="85" t="n"/>
      <c r="AZ203" s="85" t="n"/>
      <c r="BA203" s="85" t="n"/>
      <c r="BB203" s="85" t="n"/>
      <c r="BC203" s="85" t="n"/>
      <c r="BD203" s="85" t="n"/>
      <c r="BE203" s="85" t="n"/>
      <c r="BF203" s="85" t="n"/>
      <c r="BG203" s="85" t="n"/>
      <c r="BH203" s="85" t="n"/>
      <c r="BI203" s="85" t="n"/>
      <c r="BJ203" s="85" t="n"/>
      <c r="BK203" s="85" t="n"/>
      <c r="BL203" s="85" t="n"/>
      <c r="BM203" s="85" t="n"/>
      <c r="BN203" s="85" t="n"/>
      <c r="BO203" s="85" t="n"/>
      <c r="BP203" s="85" t="n"/>
      <c r="BQ203" s="85" t="n"/>
      <c r="BR203" s="85" t="n"/>
      <c r="BS203" s="85" t="n"/>
      <c r="BT203" s="85" t="n"/>
      <c r="BU203" s="85" t="n"/>
      <c r="BV203" s="85" t="n"/>
      <c r="BW203" s="85" t="n"/>
      <c r="BX203" s="85" t="n"/>
      <c r="BY203" s="85" t="n"/>
      <c r="BZ203" s="85" t="n"/>
      <c r="CA203" s="85" t="n"/>
      <c r="CB203" s="85" t="n"/>
      <c r="CC203" s="85" t="n"/>
      <c r="CD203" s="85" t="n"/>
      <c r="CE203" s="85" t="n"/>
      <c r="CF203" s="85" t="n"/>
      <c r="CG203" s="85" t="n"/>
      <c r="CH203" s="85" t="n"/>
      <c r="CI203" s="85" t="n"/>
      <c r="CJ203" s="85" t="n"/>
      <c r="CK203" s="85" t="n"/>
      <c r="CL203" s="85" t="n"/>
      <c r="CM203" s="85" t="n"/>
      <c r="CN203" s="85" t="n"/>
      <c r="CO203" s="85" t="n"/>
      <c r="CP203" s="85" t="n"/>
      <c r="CQ203" s="85" t="n"/>
      <c r="CR203" s="85" t="n"/>
      <c r="CS203" s="85" t="n"/>
      <c r="CT203" s="85" t="n"/>
      <c r="CU203" s="85" t="n"/>
      <c r="CV203" s="85" t="n"/>
      <c r="CW203" s="85" t="n"/>
      <c r="CX203" s="85" t="n"/>
      <c r="CY203" s="85" t="n"/>
      <c r="CZ203" s="85" t="n"/>
      <c r="DA203" s="85" t="n"/>
      <c r="DB203" s="85" t="n"/>
      <c r="DC203" s="85" t="n"/>
      <c r="DD203" s="85" t="n"/>
      <c r="DE203" s="85" t="n"/>
      <c r="DF203" s="85" t="n"/>
      <c r="DG203" s="85" t="n"/>
      <c r="DH203" s="85" t="n"/>
      <c r="DI203" s="85" t="n"/>
      <c r="DJ203" s="85" t="n"/>
      <c r="DK203" s="85" t="n"/>
      <c r="DL203" s="85" t="n"/>
      <c r="DM203" s="85" t="n"/>
      <c r="DN203" s="85" t="n"/>
      <c r="DO203" s="85" t="n"/>
      <c r="DP203" s="85" t="n"/>
      <c r="DQ203" s="85" t="n"/>
      <c r="DR203" s="85" t="n"/>
      <c r="DS203" s="85" t="n"/>
      <c r="DT203" s="85" t="n"/>
      <c r="DU203" s="85" t="n"/>
      <c r="DV203" s="85" t="n"/>
      <c r="DW203" s="85" t="n"/>
      <c r="DX203" s="85" t="n"/>
      <c r="DY203" s="85" t="n"/>
      <c r="DZ203" s="85" t="n"/>
      <c r="EA203" s="85" t="n"/>
      <c r="EB203" s="85" t="n"/>
      <c r="EC203" s="85" t="n"/>
      <c r="ED203" s="85" t="n"/>
      <c r="EE203" s="85" t="n"/>
      <c r="EF203" s="85" t="n"/>
      <c r="EG203" s="85" t="n"/>
      <c r="EH203" s="85" t="n"/>
      <c r="EI203" s="85" t="n"/>
      <c r="EJ203" s="85" t="n"/>
      <c r="EK203" s="85" t="n"/>
      <c r="EL203" s="85" t="n"/>
      <c r="EM203" s="85" t="n"/>
      <c r="EN203" s="85" t="n"/>
      <c r="EO203" s="85" t="n"/>
      <c r="EP203" s="85" t="n"/>
      <c r="EQ203" s="85" t="n"/>
      <c r="ER203" s="85" t="n"/>
      <c r="ES203" s="85" t="n"/>
      <c r="ET203" s="85" t="n"/>
      <c r="EU203" s="85" t="n"/>
      <c r="EV203" s="85" t="n"/>
      <c r="EW203" s="85" t="n"/>
      <c r="EX203" s="85" t="n"/>
      <c r="EY203" s="85" t="n"/>
      <c r="EZ203" s="85" t="n"/>
      <c r="FA203" s="85" t="n"/>
      <c r="FB203" s="85" t="n"/>
      <c r="FC203" s="85" t="n"/>
      <c r="FD203" s="85" t="n"/>
      <c r="FE203" s="85" t="n"/>
      <c r="FF203" s="85" t="n"/>
      <c r="FG203" s="85" t="n"/>
      <c r="FH203" s="85" t="n"/>
      <c r="FI203" s="85" t="n"/>
      <c r="FJ203" s="85" t="n"/>
      <c r="FK203" s="85" t="n"/>
      <c r="FL203" s="85" t="n"/>
      <c r="FM203" s="85" t="n"/>
      <c r="FN203" s="85" t="n"/>
      <c r="FO203" s="85" t="n"/>
      <c r="FP203" s="85" t="n"/>
      <c r="FQ203" s="85" t="n"/>
      <c r="FR203" s="85" t="n"/>
      <c r="FS203" s="85" t="n"/>
      <c r="FT203" s="85" t="n"/>
      <c r="FU203" s="85" t="n"/>
      <c r="FV203" s="85" t="n"/>
      <c r="FW203" s="85" t="n"/>
      <c r="FX203" s="85" t="n"/>
      <c r="FY203" s="85" t="n"/>
      <c r="FZ203" s="85" t="n"/>
      <c r="GA203" s="85" t="n"/>
      <c r="GB203" s="85" t="n"/>
      <c r="GC203" s="85" t="n"/>
      <c r="GD203" s="85" t="n"/>
      <c r="GE203" s="85" t="n"/>
      <c r="GF203" s="85" t="n"/>
      <c r="GG203" s="85" t="n"/>
      <c r="GH203" s="85" t="n"/>
      <c r="GI203" s="85" t="n"/>
      <c r="GJ203" s="85" t="n"/>
      <c r="GK203" s="85" t="n"/>
      <c r="GL203" s="85" t="n"/>
      <c r="GM203" s="85" t="n"/>
      <c r="GN203" s="85" t="n"/>
      <c r="GO203" s="85" t="n"/>
      <c r="GP203" s="85" t="n"/>
      <c r="GQ203" s="85" t="n"/>
      <c r="GR203" s="85" t="n"/>
      <c r="GS203" s="85" t="n"/>
      <c r="GT203" s="85" t="n"/>
      <c r="GU203" s="85" t="n"/>
      <c r="GV203" s="85" t="n"/>
      <c r="GW203" s="85" t="n"/>
      <c r="GX203" s="85" t="n"/>
      <c r="GY203" s="85" t="n"/>
      <c r="GZ203" s="85" t="n"/>
      <c r="HA203" s="85" t="n"/>
      <c r="HB203" s="85" t="n"/>
      <c r="HC203" s="85" t="n"/>
      <c r="HD203" s="85" t="n"/>
      <c r="HE203" s="85" t="n"/>
      <c r="HF203" s="85" t="n"/>
      <c r="HG203" s="85" t="n"/>
      <c r="HH203" s="85" t="n"/>
      <c r="HI203" s="85" t="n"/>
      <c r="HJ203" s="85" t="n"/>
      <c r="HK203" s="85" t="n"/>
      <c r="HL203" s="85" t="n"/>
      <c r="HM203" s="85" t="n"/>
      <c r="HN203" s="85" t="n"/>
      <c r="HO203" s="85" t="n"/>
      <c r="HP203" s="85" t="n"/>
      <c r="HQ203" s="85" t="n"/>
      <c r="HR203" s="85" t="n"/>
      <c r="HS203" s="85" t="n"/>
      <c r="HT203" s="85" t="n"/>
      <c r="HU203" s="85" t="n"/>
      <c r="HV203" s="85" t="n"/>
      <c r="HW203" s="85" t="n"/>
      <c r="HX203" s="85" t="n"/>
      <c r="HY203" s="85" t="n"/>
      <c r="HZ203" s="85" t="n"/>
      <c r="IA203" s="85" t="n"/>
      <c r="IB203" s="85" t="n"/>
      <c r="IC203" s="85" t="n"/>
      <c r="ID203" s="85" t="n"/>
      <c r="IE203" s="85" t="n"/>
      <c r="IF203" s="85" t="n"/>
      <c r="IG203" s="85" t="n"/>
      <c r="IH203" s="85" t="n"/>
      <c r="II203" s="85" t="n"/>
      <c r="IJ203" s="85" t="n"/>
      <c r="IK203" s="85" t="n"/>
      <c r="IL203" s="85" t="n"/>
      <c r="IM203" s="85" t="n"/>
      <c r="IN203" s="85" t="n"/>
      <c r="IO203" s="85" t="n"/>
      <c r="IP203" s="85" t="n"/>
      <c r="IQ203" s="85" t="n"/>
      <c r="IR203" s="85" t="n"/>
      <c r="IS203" s="85" t="n"/>
      <c r="IT203" s="85" t="n"/>
      <c r="IU203" s="85" t="n"/>
      <c r="IV203" s="85" t="n"/>
      <c r="IW203" s="85" t="n"/>
      <c r="IX203" s="85" t="n"/>
      <c r="IY203" s="85" t="n"/>
      <c r="IZ203" s="85" t="n"/>
      <c r="JA203" s="85" t="n"/>
      <c r="JB203" s="85" t="n"/>
      <c r="JC203" s="85" t="n"/>
      <c r="JD203" s="85" t="n"/>
      <c r="JE203" s="85" t="n"/>
      <c r="JF203" s="85" t="n"/>
      <c r="JG203" s="85" t="n"/>
      <c r="JH203" s="85" t="n"/>
      <c r="JI203" s="85" t="n"/>
      <c r="JJ203" s="85" t="n"/>
      <c r="JK203" s="85" t="n"/>
      <c r="JL203" s="85" t="n"/>
      <c r="JM203" s="85" t="n"/>
      <c r="JN203" s="85" t="n"/>
      <c r="JO203" s="85" t="n"/>
      <c r="JP203" s="85" t="n"/>
      <c r="JQ203" s="85" t="n"/>
      <c r="JR203" s="85" t="n"/>
      <c r="JS203" s="85" t="n"/>
      <c r="JT203" s="85" t="n"/>
      <c r="JU203" s="85" t="n"/>
      <c r="JV203" s="85" t="n"/>
      <c r="JW203" s="85" t="n"/>
      <c r="JX203" s="85" t="n"/>
      <c r="JY203" s="85" t="n"/>
      <c r="JZ203" s="85" t="n"/>
      <c r="KA203" s="85" t="n"/>
      <c r="KB203" s="85" t="n"/>
      <c r="KC203" s="85" t="n"/>
      <c r="KD203" s="85" t="n"/>
      <c r="KE203" s="85" t="n"/>
      <c r="KF203" s="85" t="n"/>
      <c r="KG203" s="85" t="n"/>
      <c r="KH203" s="85" t="n"/>
      <c r="KI203" s="85" t="n"/>
      <c r="KJ203" s="85" t="n"/>
      <c r="KK203" s="85" t="n"/>
      <c r="KL203" s="85" t="n"/>
      <c r="KM203" s="85" t="n"/>
      <c r="KN203" s="85" t="n"/>
      <c r="KO203" s="85" t="n"/>
      <c r="KP203" s="85" t="n"/>
      <c r="KQ203" s="85" t="n"/>
      <c r="KR203" s="85" t="n"/>
      <c r="KS203" s="85" t="n"/>
      <c r="KT203" s="85" t="n"/>
      <c r="KU203" s="85" t="n"/>
      <c r="KV203" s="85" t="n"/>
      <c r="KW203" s="85" t="n"/>
      <c r="KX203" s="85" t="n"/>
      <c r="KY203" s="85" t="n"/>
      <c r="KZ203" s="85" t="n"/>
      <c r="LA203" s="85" t="n"/>
      <c r="LB203" s="85" t="n"/>
      <c r="LC203" s="85" t="n"/>
      <c r="LD203" s="85" t="n"/>
      <c r="LE203" s="85" t="n"/>
      <c r="LF203" s="85" t="n"/>
      <c r="LG203" s="85" t="n"/>
      <c r="LH203" s="85" t="n"/>
      <c r="LI203" s="85" t="n"/>
      <c r="LJ203" s="85" t="n"/>
      <c r="LK203" s="85" t="n"/>
      <c r="LL203" s="85" t="n"/>
      <c r="LM203" s="85" t="n"/>
      <c r="LN203" s="85" t="n"/>
      <c r="LO203" s="85" t="n"/>
      <c r="LP203" s="85" t="n"/>
      <c r="LQ203" s="85" t="n"/>
      <c r="LR203" s="85" t="n"/>
      <c r="LS203" s="85" t="n"/>
    </row>
    <row r="204">
      <c r="B204" t="inlineStr">
        <is>
          <t xml:space="preserve"> Deferred tax assets relate to the following: Unrealised foreign exchange gains</t>
        </is>
      </c>
      <c r="G204" t="n">
        <v>-209</v>
      </c>
      <c r="H204" t="n">
        <v>64</v>
      </c>
      <c r="N204">
        <f>B204</f>
        <v/>
      </c>
      <c r="O204" t="inlineStr"/>
      <c r="P204" t="inlineStr"/>
      <c r="Q204" t="inlineStr"/>
      <c r="R204" t="inlineStr"/>
      <c r="S204">
        <f>G204*BS!$B$9</f>
        <v/>
      </c>
      <c r="T204">
        <f>H204*BS!$B$9</f>
        <v/>
      </c>
    </row>
    <row r="205">
      <c r="B205" t="inlineStr">
        <is>
          <t xml:space="preserve"> Deferred tax assets relate to the following: Provisions</t>
        </is>
      </c>
      <c r="G205" t="n">
        <v>42057</v>
      </c>
      <c r="H205" t="n">
        <v>58608</v>
      </c>
      <c r="N205">
        <f>B205</f>
        <v/>
      </c>
      <c r="O205" t="inlineStr"/>
      <c r="P205" t="inlineStr"/>
      <c r="Q205" t="inlineStr"/>
      <c r="R205" t="inlineStr"/>
      <c r="S205">
        <f>G205*BS!$B$9</f>
        <v/>
      </c>
      <c r="T205">
        <f>H205*BS!$B$9</f>
        <v/>
      </c>
    </row>
    <row r="206">
      <c r="B206" t="inlineStr">
        <is>
          <t xml:space="preserve"> Deferred tax assets relate to the following: Business related costs</t>
        </is>
      </c>
      <c r="G206" t="n">
        <v>867</v>
      </c>
      <c r="H206" t="n">
        <v>1195</v>
      </c>
      <c r="N206">
        <f>B206</f>
        <v/>
      </c>
      <c r="O206" t="inlineStr"/>
      <c r="P206" t="inlineStr"/>
      <c r="Q206" t="inlineStr"/>
      <c r="R206" t="inlineStr"/>
      <c r="S206">
        <f>G206*BS!$B$9</f>
        <v/>
      </c>
      <c r="T206">
        <f>H206*BS!$B$9</f>
        <v/>
      </c>
    </row>
    <row r="207">
      <c r="B207" t="inlineStr">
        <is>
          <t xml:space="preserve"> Deferred tax assets relate to the following: Right-of-use assets</t>
        </is>
      </c>
      <c r="G207" t="n">
        <v>-3465</v>
      </c>
      <c r="H207" t="n">
        <v>-2869</v>
      </c>
      <c r="N207">
        <f>B207</f>
        <v/>
      </c>
      <c r="O207" t="inlineStr"/>
      <c r="P207" t="inlineStr"/>
      <c r="Q207" t="inlineStr"/>
      <c r="R207" t="inlineStr"/>
      <c r="S207">
        <f>G207*BS!$B$9</f>
        <v/>
      </c>
      <c r="T207">
        <f>H207*BS!$B$9</f>
        <v/>
      </c>
    </row>
    <row r="208">
      <c r="B208" t="inlineStr">
        <is>
          <t xml:space="preserve"> Deferred tax assets relate to the following: Lease liabilities</t>
        </is>
      </c>
      <c r="G208" t="n">
        <v>4666</v>
      </c>
      <c r="H208" t="n">
        <v>3539</v>
      </c>
      <c r="N208">
        <f>B208</f>
        <v/>
      </c>
      <c r="O208" t="inlineStr"/>
      <c r="P208" t="inlineStr"/>
      <c r="Q208" t="inlineStr"/>
      <c r="R208" t="inlineStr"/>
      <c r="S208">
        <f>G208*BS!$B$9</f>
        <v/>
      </c>
      <c r="T208">
        <f>H208*BS!$B$9</f>
        <v/>
      </c>
    </row>
    <row r="209">
      <c r="B209" t="inlineStr">
        <is>
          <t xml:space="preserve"> Deferred tax assets relate to the following: Fit out incentive received</t>
        </is>
      </c>
      <c r="G209" t="n">
        <v>652</v>
      </c>
      <c r="H209" t="n">
        <v>595</v>
      </c>
      <c r="N209">
        <f>B209</f>
        <v/>
      </c>
      <c r="O209" t="inlineStr"/>
      <c r="P209" t="inlineStr"/>
      <c r="Q209" t="inlineStr"/>
      <c r="R209" t="inlineStr"/>
      <c r="S209">
        <f>G209*BS!$B$9</f>
        <v/>
      </c>
      <c r="T209">
        <f>H209*BS!$B$9</f>
        <v/>
      </c>
    </row>
    <row r="210">
      <c r="B210" t="inlineStr">
        <is>
          <t xml:space="preserve"> Deferred tax assets relate to the following: Interest income not received</t>
        </is>
      </c>
      <c r="G210" t="n">
        <v>-4</v>
      </c>
      <c r="H210" t="n">
        <v>-120</v>
      </c>
      <c r="N210">
        <f>B210</f>
        <v/>
      </c>
      <c r="O210" t="inlineStr"/>
      <c r="P210" t="inlineStr"/>
      <c r="Q210" t="inlineStr"/>
      <c r="R210" t="inlineStr"/>
      <c r="S210">
        <f>G210*BS!$B$9</f>
        <v/>
      </c>
      <c r="T210">
        <f>H210*BS!$B$9</f>
        <v/>
      </c>
    </row>
    <row r="211">
      <c r="B211" t="inlineStr">
        <is>
          <t xml:space="preserve"> Deferred tax assets relate to the following: Prepaid insurance</t>
        </is>
      </c>
      <c r="G211" t="n">
        <v>-11</v>
      </c>
      <c r="H211" t="n">
        <v>-13</v>
      </c>
      <c r="N211">
        <f>B211</f>
        <v/>
      </c>
      <c r="O211" t="inlineStr"/>
      <c r="P211" t="inlineStr"/>
      <c r="Q211" t="inlineStr"/>
      <c r="R211" t="inlineStr"/>
      <c r="S211">
        <f>G211*BS!$B$9</f>
        <v/>
      </c>
      <c r="T211">
        <f>H211*BS!$B$9</f>
        <v/>
      </c>
    </row>
    <row r="212">
      <c r="B212" t="inlineStr">
        <is>
          <t xml:space="preserve"> Deferred tax assets relate to the following: Total deferred tax assets</t>
        </is>
      </c>
      <c r="G212" t="n">
        <v>44553</v>
      </c>
      <c r="H212" t="n">
        <v>60999</v>
      </c>
      <c r="N212">
        <f>B212</f>
        <v/>
      </c>
      <c r="O212" t="inlineStr"/>
      <c r="P212" t="inlineStr"/>
      <c r="Q212" t="inlineStr"/>
      <c r="R212" t="inlineStr"/>
      <c r="S212">
        <f>G212*BS!$B$9</f>
        <v/>
      </c>
      <c r="T212">
        <f>H212*BS!$B$9</f>
        <v/>
      </c>
    </row>
    <row r="213">
      <c r="B213" t="inlineStr">
        <is>
          <t xml:space="preserve"> Reconciliation ofdeferred tax assets: Asofl beginning of the period</t>
        </is>
      </c>
      <c r="G213" t="n">
        <v>26730</v>
      </c>
      <c r="H213" t="n">
        <v>44553</v>
      </c>
      <c r="N213">
        <f>B213</f>
        <v/>
      </c>
      <c r="O213" t="inlineStr"/>
      <c r="P213" t="inlineStr"/>
      <c r="Q213" t="inlineStr"/>
      <c r="R213" t="inlineStr"/>
      <c r="S213">
        <f>G213*BS!$B$9</f>
        <v/>
      </c>
      <c r="T213">
        <f>H213*BS!$B$9</f>
        <v/>
      </c>
    </row>
    <row r="214">
      <c r="B214" t="inlineStr">
        <is>
          <t xml:space="preserve"> Reconciliation ofdeferred tax assets: Tax income during the period recognised in profit or loss</t>
        </is>
      </c>
      <c r="G214" t="n">
        <v>17117</v>
      </c>
      <c r="H214" t="n">
        <v>16585</v>
      </c>
      <c r="N214">
        <f>B214</f>
        <v/>
      </c>
      <c r="O214" t="inlineStr"/>
      <c r="P214" t="inlineStr"/>
      <c r="Q214" t="inlineStr"/>
      <c r="R214" t="inlineStr"/>
      <c r="S214">
        <f>G214*BS!$B$9</f>
        <v/>
      </c>
      <c r="T214">
        <f>H214*BS!$B$9</f>
        <v/>
      </c>
    </row>
    <row r="215">
      <c r="B215" t="inlineStr">
        <is>
          <t xml:space="preserve"> Reconciliation ofdeferred tax assets: Tax income during the period recognised in other comprehensive</t>
        </is>
      </c>
      <c r="G215" t="n">
        <v>1</v>
      </c>
      <c r="H215" t="n">
        <v>-114</v>
      </c>
      <c r="N215">
        <f>B215</f>
        <v/>
      </c>
      <c r="O215" t="inlineStr"/>
      <c r="P215" t="inlineStr"/>
      <c r="Q215" t="inlineStr"/>
      <c r="R215" t="inlineStr"/>
      <c r="S215">
        <f>G215*BS!$B$9</f>
        <v/>
      </c>
      <c r="T215">
        <f>H215*BS!$B$9</f>
        <v/>
      </c>
    </row>
    <row r="216">
      <c r="B216" t="inlineStr">
        <is>
          <t xml:space="preserve"> income Adjustments in respect deferred tax assets of prior years As of the end ofthe period</t>
        </is>
      </c>
      <c r="G216" t="n">
        <v>44553</v>
      </c>
      <c r="H216" t="n">
        <v>60999</v>
      </c>
      <c r="N216">
        <f>B216</f>
        <v/>
      </c>
      <c r="O216" t="inlineStr"/>
      <c r="P216" t="inlineStr"/>
      <c r="Q216" t="inlineStr"/>
      <c r="R216" t="inlineStr"/>
      <c r="S216">
        <f>G216*BS!$B$9</f>
        <v/>
      </c>
      <c r="T216">
        <f>H216*BS!$B$9</f>
        <v/>
      </c>
    </row>
    <row r="217">
      <c r="A217" s="618" t="n"/>
      <c r="B217" s="102" t="n"/>
      <c r="C217" s="103" t="n"/>
      <c r="D217" s="103" t="n"/>
      <c r="E217" s="103" t="n"/>
      <c r="F217" s="103" t="n"/>
      <c r="G217" s="103" t="n"/>
      <c r="H217" s="103" t="n"/>
      <c r="I217" s="934" t="n"/>
      <c r="J217" s="85" t="n"/>
      <c r="K217" s="85" t="n"/>
      <c r="L217" s="85" t="n"/>
      <c r="M217" s="85" t="n"/>
      <c r="N217" s="114" t="inlineStr"/>
      <c r="O217" s="115" t="inlineStr"/>
      <c r="P217" s="115" t="inlineStr"/>
      <c r="Q217" s="115" t="inlineStr"/>
      <c r="R217" s="115" t="inlineStr"/>
      <c r="S217" s="115" t="inlineStr"/>
      <c r="T217" s="115" t="inlineStr"/>
      <c r="U217" s="123" t="n"/>
      <c r="V217" s="941" t="n"/>
      <c r="W217" s="941" t="n"/>
      <c r="X217" s="85" t="n"/>
      <c r="Y217" s="85" t="n"/>
      <c r="Z217" s="85" t="n"/>
      <c r="AA217" s="85" t="n"/>
      <c r="AB217" s="85" t="n"/>
      <c r="AC217" s="85" t="n"/>
      <c r="AD217" s="85" t="n"/>
      <c r="AE217" s="85" t="n"/>
      <c r="AF217" s="85" t="n"/>
      <c r="AG217" s="85" t="n"/>
      <c r="AH217" s="85" t="n"/>
      <c r="AI217" s="85" t="n"/>
      <c r="AJ217" s="85" t="n"/>
      <c r="AK217" s="85" t="n"/>
      <c r="AL217" s="85" t="n"/>
      <c r="AM217" s="85" t="n"/>
      <c r="AN217" s="85" t="n"/>
      <c r="AO217" s="85" t="n"/>
      <c r="AP217" s="85" t="n"/>
      <c r="AQ217" s="85" t="n"/>
      <c r="AR217" s="85" t="n"/>
      <c r="AS217" s="85" t="n"/>
      <c r="AT217" s="85" t="n"/>
      <c r="AU217" s="85" t="n"/>
      <c r="AV217" s="85" t="n"/>
      <c r="AW217" s="85" t="n"/>
      <c r="AX217" s="85" t="n"/>
      <c r="AY217" s="85" t="n"/>
      <c r="AZ217" s="85" t="n"/>
      <c r="BA217" s="85" t="n"/>
      <c r="BB217" s="85" t="n"/>
      <c r="BC217" s="85" t="n"/>
      <c r="BD217" s="85" t="n"/>
      <c r="BE217" s="85" t="n"/>
      <c r="BF217" s="85" t="n"/>
      <c r="BG217" s="85" t="n"/>
      <c r="BH217" s="85" t="n"/>
      <c r="BI217" s="85" t="n"/>
      <c r="BJ217" s="85" t="n"/>
      <c r="BK217" s="85" t="n"/>
      <c r="BL217" s="85" t="n"/>
      <c r="BM217" s="85" t="n"/>
      <c r="BN217" s="85" t="n"/>
      <c r="BO217" s="85" t="n"/>
      <c r="BP217" s="85" t="n"/>
      <c r="BQ217" s="85" t="n"/>
      <c r="BR217" s="85" t="n"/>
      <c r="BS217" s="85" t="n"/>
      <c r="BT217" s="85" t="n"/>
      <c r="BU217" s="85" t="n"/>
      <c r="BV217" s="85" t="n"/>
      <c r="BW217" s="85" t="n"/>
      <c r="BX217" s="85" t="n"/>
      <c r="BY217" s="85" t="n"/>
      <c r="BZ217" s="85" t="n"/>
      <c r="CA217" s="85" t="n"/>
      <c r="CB217" s="85" t="n"/>
      <c r="CC217" s="85" t="n"/>
      <c r="CD217" s="85" t="n"/>
      <c r="CE217" s="85" t="n"/>
      <c r="CF217" s="85" t="n"/>
      <c r="CG217" s="85" t="n"/>
      <c r="CH217" s="85" t="n"/>
      <c r="CI217" s="85" t="n"/>
      <c r="CJ217" s="85" t="n"/>
      <c r="CK217" s="85" t="n"/>
      <c r="CL217" s="85" t="n"/>
      <c r="CM217" s="85" t="n"/>
      <c r="CN217" s="85" t="n"/>
      <c r="CO217" s="85" t="n"/>
      <c r="CP217" s="85" t="n"/>
      <c r="CQ217" s="85" t="n"/>
      <c r="CR217" s="85" t="n"/>
      <c r="CS217" s="85" t="n"/>
      <c r="CT217" s="85" t="n"/>
      <c r="CU217" s="85" t="n"/>
      <c r="CV217" s="85" t="n"/>
      <c r="CW217" s="85" t="n"/>
      <c r="CX217" s="85" t="n"/>
      <c r="CY217" s="85" t="n"/>
      <c r="CZ217" s="85" t="n"/>
      <c r="DA217" s="85" t="n"/>
      <c r="DB217" s="85" t="n"/>
      <c r="DC217" s="85" t="n"/>
      <c r="DD217" s="85" t="n"/>
      <c r="DE217" s="85" t="n"/>
      <c r="DF217" s="85" t="n"/>
      <c r="DG217" s="85" t="n"/>
      <c r="DH217" s="85" t="n"/>
      <c r="DI217" s="85" t="n"/>
      <c r="DJ217" s="85" t="n"/>
      <c r="DK217" s="85" t="n"/>
      <c r="DL217" s="85" t="n"/>
      <c r="DM217" s="85" t="n"/>
      <c r="DN217" s="85" t="n"/>
      <c r="DO217" s="85" t="n"/>
      <c r="DP217" s="85" t="n"/>
      <c r="DQ217" s="85" t="n"/>
      <c r="DR217" s="85" t="n"/>
      <c r="DS217" s="85" t="n"/>
      <c r="DT217" s="85" t="n"/>
      <c r="DU217" s="85" t="n"/>
      <c r="DV217" s="85" t="n"/>
      <c r="DW217" s="85" t="n"/>
      <c r="DX217" s="85" t="n"/>
      <c r="DY217" s="85" t="n"/>
      <c r="DZ217" s="85" t="n"/>
      <c r="EA217" s="85" t="n"/>
      <c r="EB217" s="85" t="n"/>
      <c r="EC217" s="85" t="n"/>
      <c r="ED217" s="85" t="n"/>
      <c r="EE217" s="85" t="n"/>
      <c r="EF217" s="85" t="n"/>
      <c r="EG217" s="85" t="n"/>
      <c r="EH217" s="85" t="n"/>
      <c r="EI217" s="85" t="n"/>
      <c r="EJ217" s="85" t="n"/>
      <c r="EK217" s="85" t="n"/>
      <c r="EL217" s="85" t="n"/>
      <c r="EM217" s="85" t="n"/>
      <c r="EN217" s="85" t="n"/>
      <c r="EO217" s="85" t="n"/>
      <c r="EP217" s="85" t="n"/>
      <c r="EQ217" s="85" t="n"/>
      <c r="ER217" s="85" t="n"/>
      <c r="ES217" s="85" t="n"/>
      <c r="ET217" s="85" t="n"/>
      <c r="EU217" s="85" t="n"/>
      <c r="EV217" s="85" t="n"/>
      <c r="EW217" s="85" t="n"/>
      <c r="EX217" s="85" t="n"/>
      <c r="EY217" s="85" t="n"/>
      <c r="EZ217" s="85" t="n"/>
      <c r="FA217" s="85" t="n"/>
      <c r="FB217" s="85" t="n"/>
      <c r="FC217" s="85" t="n"/>
      <c r="FD217" s="85" t="n"/>
      <c r="FE217" s="85" t="n"/>
      <c r="FF217" s="85" t="n"/>
      <c r="FG217" s="85" t="n"/>
      <c r="FH217" s="85" t="n"/>
      <c r="FI217" s="85" t="n"/>
      <c r="FJ217" s="85" t="n"/>
      <c r="FK217" s="85" t="n"/>
      <c r="FL217" s="85" t="n"/>
      <c r="FM217" s="85" t="n"/>
      <c r="FN217" s="85" t="n"/>
      <c r="FO217" s="85" t="n"/>
      <c r="FP217" s="85" t="n"/>
      <c r="FQ217" s="85" t="n"/>
      <c r="FR217" s="85" t="n"/>
      <c r="FS217" s="85" t="n"/>
      <c r="FT217" s="85" t="n"/>
      <c r="FU217" s="85" t="n"/>
      <c r="FV217" s="85" t="n"/>
      <c r="FW217" s="85" t="n"/>
      <c r="FX217" s="85" t="n"/>
      <c r="FY217" s="85" t="n"/>
      <c r="FZ217" s="85" t="n"/>
      <c r="GA217" s="85" t="n"/>
      <c r="GB217" s="85" t="n"/>
      <c r="GC217" s="85" t="n"/>
      <c r="GD217" s="85" t="n"/>
      <c r="GE217" s="85" t="n"/>
      <c r="GF217" s="85" t="n"/>
      <c r="GG217" s="85" t="n"/>
      <c r="GH217" s="85" t="n"/>
      <c r="GI217" s="85" t="n"/>
      <c r="GJ217" s="85" t="n"/>
      <c r="GK217" s="85" t="n"/>
      <c r="GL217" s="85" t="n"/>
      <c r="GM217" s="85" t="n"/>
      <c r="GN217" s="85" t="n"/>
      <c r="GO217" s="85" t="n"/>
      <c r="GP217" s="85" t="n"/>
      <c r="GQ217" s="85" t="n"/>
      <c r="GR217" s="85" t="n"/>
      <c r="GS217" s="85" t="n"/>
      <c r="GT217" s="85" t="n"/>
      <c r="GU217" s="85" t="n"/>
      <c r="GV217" s="85" t="n"/>
      <c r="GW217" s="85" t="n"/>
      <c r="GX217" s="85" t="n"/>
      <c r="GY217" s="85" t="n"/>
      <c r="GZ217" s="85" t="n"/>
      <c r="HA217" s="85" t="n"/>
      <c r="HB217" s="85" t="n"/>
      <c r="HC217" s="85" t="n"/>
      <c r="HD217" s="85" t="n"/>
      <c r="HE217" s="85" t="n"/>
      <c r="HF217" s="85" t="n"/>
      <c r="HG217" s="85" t="n"/>
      <c r="HH217" s="85" t="n"/>
      <c r="HI217" s="85" t="n"/>
      <c r="HJ217" s="85" t="n"/>
      <c r="HK217" s="85" t="n"/>
      <c r="HL217" s="85" t="n"/>
      <c r="HM217" s="85" t="n"/>
      <c r="HN217" s="85" t="n"/>
      <c r="HO217" s="85" t="n"/>
      <c r="HP217" s="85" t="n"/>
      <c r="HQ217" s="85" t="n"/>
      <c r="HR217" s="85" t="n"/>
      <c r="HS217" s="85" t="n"/>
      <c r="HT217" s="85" t="n"/>
      <c r="HU217" s="85" t="n"/>
      <c r="HV217" s="85" t="n"/>
      <c r="HW217" s="85" t="n"/>
      <c r="HX217" s="85" t="n"/>
      <c r="HY217" s="85" t="n"/>
      <c r="HZ217" s="85" t="n"/>
      <c r="IA217" s="85" t="n"/>
      <c r="IB217" s="85" t="n"/>
      <c r="IC217" s="85" t="n"/>
      <c r="ID217" s="85" t="n"/>
      <c r="IE217" s="85" t="n"/>
      <c r="IF217" s="85" t="n"/>
      <c r="IG217" s="85" t="n"/>
      <c r="IH217" s="85" t="n"/>
      <c r="II217" s="85" t="n"/>
      <c r="IJ217" s="85" t="n"/>
      <c r="IK217" s="85" t="n"/>
      <c r="IL217" s="85" t="n"/>
      <c r="IM217" s="85" t="n"/>
      <c r="IN217" s="85" t="n"/>
      <c r="IO217" s="85" t="n"/>
      <c r="IP217" s="85" t="n"/>
      <c r="IQ217" s="85" t="n"/>
      <c r="IR217" s="85" t="n"/>
      <c r="IS217" s="85" t="n"/>
      <c r="IT217" s="85" t="n"/>
      <c r="IU217" s="85" t="n"/>
      <c r="IV217" s="85" t="n"/>
      <c r="IW217" s="85" t="n"/>
      <c r="IX217" s="85" t="n"/>
      <c r="IY217" s="85" t="n"/>
      <c r="IZ217" s="85" t="n"/>
      <c r="JA217" s="85" t="n"/>
      <c r="JB217" s="85" t="n"/>
      <c r="JC217" s="85" t="n"/>
      <c r="JD217" s="85" t="n"/>
      <c r="JE217" s="85" t="n"/>
      <c r="JF217" s="85" t="n"/>
      <c r="JG217" s="85" t="n"/>
      <c r="JH217" s="85" t="n"/>
      <c r="JI217" s="85" t="n"/>
      <c r="JJ217" s="85" t="n"/>
      <c r="JK217" s="85" t="n"/>
      <c r="JL217" s="85" t="n"/>
      <c r="JM217" s="85" t="n"/>
      <c r="JN217" s="85" t="n"/>
      <c r="JO217" s="85" t="n"/>
      <c r="JP217" s="85" t="n"/>
      <c r="JQ217" s="85" t="n"/>
      <c r="JR217" s="85" t="n"/>
      <c r="JS217" s="85" t="n"/>
      <c r="JT217" s="85" t="n"/>
      <c r="JU217" s="85" t="n"/>
      <c r="JV217" s="85" t="n"/>
      <c r="JW217" s="85" t="n"/>
      <c r="JX217" s="85" t="n"/>
      <c r="JY217" s="85" t="n"/>
      <c r="JZ217" s="85" t="n"/>
      <c r="KA217" s="85" t="n"/>
      <c r="KB217" s="85" t="n"/>
      <c r="KC217" s="85" t="n"/>
      <c r="KD217" s="85" t="n"/>
      <c r="KE217" s="85" t="n"/>
      <c r="KF217" s="85" t="n"/>
      <c r="KG217" s="85" t="n"/>
      <c r="KH217" s="85" t="n"/>
      <c r="KI217" s="85" t="n"/>
      <c r="KJ217" s="85" t="n"/>
      <c r="KK217" s="85" t="n"/>
      <c r="KL217" s="85" t="n"/>
      <c r="KM217" s="85" t="n"/>
      <c r="KN217" s="85" t="n"/>
      <c r="KO217" s="85" t="n"/>
      <c r="KP217" s="85" t="n"/>
      <c r="KQ217" s="85" t="n"/>
      <c r="KR217" s="85" t="n"/>
      <c r="KS217" s="85" t="n"/>
      <c r="KT217" s="85" t="n"/>
      <c r="KU217" s="85" t="n"/>
      <c r="KV217" s="85" t="n"/>
      <c r="KW217" s="85" t="n"/>
      <c r="KX217" s="85" t="n"/>
      <c r="KY217" s="85" t="n"/>
      <c r="KZ217" s="85" t="n"/>
      <c r="LA217" s="85" t="n"/>
      <c r="LB217" s="85" t="n"/>
      <c r="LC217" s="85" t="n"/>
      <c r="LD217" s="85" t="n"/>
      <c r="LE217" s="85" t="n"/>
      <c r="LF217" s="85" t="n"/>
      <c r="LG217" s="85" t="n"/>
      <c r="LH217" s="85" t="n"/>
      <c r="LI217" s="85" t="n"/>
      <c r="LJ217" s="85" t="n"/>
      <c r="LK217" s="85" t="n"/>
      <c r="LL217" s="85" t="n"/>
      <c r="LM217" s="85" t="n"/>
      <c r="LN217" s="85" t="n"/>
      <c r="LO217" s="85" t="n"/>
      <c r="LP217" s="85" t="n"/>
      <c r="LQ217" s="85" t="n"/>
      <c r="LR217" s="85" t="n"/>
      <c r="LS217" s="85" t="n"/>
    </row>
    <row r="218">
      <c r="A218" s="618" t="n"/>
      <c r="B218" s="102" t="n"/>
      <c r="C218" s="939" t="n"/>
      <c r="D218" s="939" t="n"/>
      <c r="E218" s="939" t="n"/>
      <c r="F218" s="939" t="n"/>
      <c r="G218" s="939" t="n"/>
      <c r="H218" s="939" t="n"/>
      <c r="I218" s="928" t="n"/>
      <c r="N218" s="105" t="inlineStr"/>
      <c r="O218" s="106" t="inlineStr"/>
      <c r="P218" s="106" t="inlineStr"/>
      <c r="Q218" s="106" t="inlineStr"/>
      <c r="R218" s="106" t="inlineStr"/>
      <c r="S218" s="106" t="inlineStr"/>
      <c r="T218" s="106" t="inlineStr"/>
      <c r="U218" s="107" t="n"/>
      <c r="V218" s="927" t="n"/>
      <c r="W218" s="927" t="n"/>
    </row>
    <row r="219">
      <c r="A219" s="618" t="inlineStr">
        <is>
          <t>K25</t>
        </is>
      </c>
      <c r="B219" s="96" t="inlineStr">
        <is>
          <t>Total</t>
        </is>
      </c>
      <c r="C219" s="940">
        <f>SUM(INDIRECT(ADDRESS(MATCH("K24",$A:$A,0)+1,COLUMN(C$12),4)&amp;":"&amp;ADDRESS(MATCH("K25",$A:$A,0)-1,COLUMN(C$12),4)))</f>
        <v/>
      </c>
      <c r="D219" s="940">
        <f>SUM(INDIRECT(ADDRESS(MATCH("K24",$A:$A,0)+1,COLUMN(D$12),4)&amp;":"&amp;ADDRESS(MATCH("K25",$A:$A,0)-1,COLUMN(D$12),4)))</f>
        <v/>
      </c>
      <c r="E219" s="940">
        <f>SUM(INDIRECT(ADDRESS(MATCH("K24",$A:$A,0)+1,COLUMN(E$12),4)&amp;":"&amp;ADDRESS(MATCH("K25",$A:$A,0)-1,COLUMN(E$12),4)))</f>
        <v/>
      </c>
      <c r="F219" s="940">
        <f>SUM(INDIRECT(ADDRESS(MATCH("K24",$A:$A,0)+1,COLUMN(F$12),4)&amp;":"&amp;ADDRESS(MATCH("K25",$A:$A,0)-1,COLUMN(F$12),4)))</f>
        <v/>
      </c>
      <c r="G219" s="940">
        <f>SUM(INDIRECT(ADDRESS(MATCH("K24",$A:$A,0)+1,COLUMN(G$12),4)&amp;":"&amp;ADDRESS(MATCH("K25",$A:$A,0)-1,COLUMN(G$12),4)))</f>
        <v/>
      </c>
      <c r="H219" s="940">
        <f>SUM(INDIRECT(ADDRESS(MATCH("K24",$A:$A,0)+1,COLUMN(H$12),4)&amp;":"&amp;ADDRESS(MATCH("K25",$A:$A,0)-1,COLUMN(H$12),4)))</f>
        <v/>
      </c>
      <c r="I219" s="928" t="n"/>
      <c r="N219" s="105">
        <f>B219</f>
        <v/>
      </c>
      <c r="O219" s="106">
        <f>C219*BS!$B$9</f>
        <v/>
      </c>
      <c r="P219" s="106">
        <f>D219*BS!$B$9</f>
        <v/>
      </c>
      <c r="Q219" s="106">
        <f>E219*BS!$B$9</f>
        <v/>
      </c>
      <c r="R219" s="106">
        <f>F219*BS!$B$9</f>
        <v/>
      </c>
      <c r="S219" s="106">
        <f>G219*BS!$B$9</f>
        <v/>
      </c>
      <c r="T219" s="106">
        <f>H219*BS!$B$9</f>
        <v/>
      </c>
      <c r="U219" s="107" t="n"/>
      <c r="V219" s="927" t="n"/>
      <c r="W219" s="927" t="n"/>
    </row>
    <row r="220">
      <c r="A220" s="618" t="inlineStr">
        <is>
          <t>K26</t>
        </is>
      </c>
      <c r="B220" s="96" t="inlineStr">
        <is>
          <t>Other Non-Current Assets</t>
        </is>
      </c>
      <c r="C220" s="954" t="n"/>
      <c r="D220" s="954" t="n"/>
      <c r="E220" s="954" t="n"/>
      <c r="F220" s="954" t="n"/>
      <c r="G220" s="954" t="n"/>
      <c r="H220" s="954" t="n"/>
      <c r="I220" s="934" t="n"/>
      <c r="J220" s="85" t="n"/>
      <c r="K220" s="950" t="n"/>
      <c r="L220" s="950" t="n"/>
      <c r="M220" s="85" t="n"/>
      <c r="N220" s="114">
        <f>B220</f>
        <v/>
      </c>
      <c r="O220" s="115" t="inlineStr"/>
      <c r="P220" s="115" t="inlineStr"/>
      <c r="Q220" s="115" t="inlineStr"/>
      <c r="R220" s="115" t="inlineStr"/>
      <c r="S220" s="115" t="inlineStr"/>
      <c r="T220" s="115" t="inlineStr"/>
      <c r="U220" s="935">
        <f>I164</f>
        <v/>
      </c>
      <c r="V220" s="941" t="n"/>
      <c r="W220" s="941" t="n"/>
      <c r="X220" s="85" t="n"/>
      <c r="Y220" s="85" t="n"/>
      <c r="Z220" s="85" t="n"/>
      <c r="AA220" s="85" t="n"/>
      <c r="AB220" s="85" t="n"/>
      <c r="AC220" s="85" t="n"/>
      <c r="AD220" s="85" t="n"/>
      <c r="AE220" s="85" t="n"/>
      <c r="AF220" s="85" t="n"/>
      <c r="AG220" s="85" t="n"/>
      <c r="AH220" s="85" t="n"/>
      <c r="AI220" s="85" t="n"/>
      <c r="AJ220" s="85" t="n"/>
      <c r="AK220" s="85" t="n"/>
      <c r="AL220" s="85" t="n"/>
      <c r="AM220" s="85" t="n"/>
      <c r="AN220" s="85" t="n"/>
      <c r="AO220" s="85" t="n"/>
      <c r="AP220" s="85" t="n"/>
      <c r="AQ220" s="85" t="n"/>
      <c r="AR220" s="85" t="n"/>
      <c r="AS220" s="85" t="n"/>
      <c r="AT220" s="85" t="n"/>
      <c r="AU220" s="85" t="n"/>
      <c r="AV220" s="85" t="n"/>
      <c r="AW220" s="85" t="n"/>
      <c r="AX220" s="85" t="n"/>
      <c r="AY220" s="85" t="n"/>
      <c r="AZ220" s="85" t="n"/>
      <c r="BA220" s="85" t="n"/>
      <c r="BB220" s="85" t="n"/>
      <c r="BC220" s="85" t="n"/>
      <c r="BD220" s="85" t="n"/>
      <c r="BE220" s="85" t="n"/>
      <c r="BF220" s="85" t="n"/>
      <c r="BG220" s="85" t="n"/>
      <c r="BH220" s="85" t="n"/>
      <c r="BI220" s="85" t="n"/>
      <c r="BJ220" s="85" t="n"/>
      <c r="BK220" s="85" t="n"/>
      <c r="BL220" s="85" t="n"/>
      <c r="BM220" s="85" t="n"/>
      <c r="BN220" s="85" t="n"/>
      <c r="BO220" s="85" t="n"/>
      <c r="BP220" s="85" t="n"/>
      <c r="BQ220" s="85" t="n"/>
      <c r="BR220" s="85" t="n"/>
      <c r="BS220" s="85" t="n"/>
      <c r="BT220" s="85" t="n"/>
      <c r="BU220" s="85" t="n"/>
      <c r="BV220" s="85" t="n"/>
      <c r="BW220" s="85" t="n"/>
      <c r="BX220" s="85" t="n"/>
      <c r="BY220" s="85" t="n"/>
      <c r="BZ220" s="85" t="n"/>
      <c r="CA220" s="85" t="n"/>
      <c r="CB220" s="85" t="n"/>
      <c r="CC220" s="85" t="n"/>
      <c r="CD220" s="85" t="n"/>
      <c r="CE220" s="85" t="n"/>
      <c r="CF220" s="85" t="n"/>
      <c r="CG220" s="85" t="n"/>
      <c r="CH220" s="85" t="n"/>
      <c r="CI220" s="85" t="n"/>
      <c r="CJ220" s="85" t="n"/>
      <c r="CK220" s="85" t="n"/>
      <c r="CL220" s="85" t="n"/>
      <c r="CM220" s="85" t="n"/>
      <c r="CN220" s="85" t="n"/>
      <c r="CO220" s="85" t="n"/>
      <c r="CP220" s="85" t="n"/>
      <c r="CQ220" s="85" t="n"/>
      <c r="CR220" s="85" t="n"/>
      <c r="CS220" s="85" t="n"/>
      <c r="CT220" s="85" t="n"/>
      <c r="CU220" s="85" t="n"/>
      <c r="CV220" s="85" t="n"/>
      <c r="CW220" s="85" t="n"/>
      <c r="CX220" s="85" t="n"/>
      <c r="CY220" s="85" t="n"/>
      <c r="CZ220" s="85" t="n"/>
      <c r="DA220" s="85" t="n"/>
      <c r="DB220" s="85" t="n"/>
      <c r="DC220" s="85" t="n"/>
      <c r="DD220" s="85" t="n"/>
      <c r="DE220" s="85" t="n"/>
      <c r="DF220" s="85" t="n"/>
      <c r="DG220" s="85" t="n"/>
      <c r="DH220" s="85" t="n"/>
      <c r="DI220" s="85" t="n"/>
      <c r="DJ220" s="85" t="n"/>
      <c r="DK220" s="85" t="n"/>
      <c r="DL220" s="85" t="n"/>
      <c r="DM220" s="85" t="n"/>
      <c r="DN220" s="85" t="n"/>
      <c r="DO220" s="85" t="n"/>
      <c r="DP220" s="85" t="n"/>
      <c r="DQ220" s="85" t="n"/>
      <c r="DR220" s="85" t="n"/>
      <c r="DS220" s="85" t="n"/>
      <c r="DT220" s="85" t="n"/>
      <c r="DU220" s="85" t="n"/>
      <c r="DV220" s="85" t="n"/>
      <c r="DW220" s="85" t="n"/>
      <c r="DX220" s="85" t="n"/>
      <c r="DY220" s="85" t="n"/>
      <c r="DZ220" s="85" t="n"/>
      <c r="EA220" s="85" t="n"/>
      <c r="EB220" s="85" t="n"/>
      <c r="EC220" s="85" t="n"/>
      <c r="ED220" s="85" t="n"/>
      <c r="EE220" s="85" t="n"/>
      <c r="EF220" s="85" t="n"/>
      <c r="EG220" s="85" t="n"/>
      <c r="EH220" s="85" t="n"/>
      <c r="EI220" s="85" t="n"/>
      <c r="EJ220" s="85" t="n"/>
      <c r="EK220" s="85" t="n"/>
      <c r="EL220" s="85" t="n"/>
      <c r="EM220" s="85" t="n"/>
      <c r="EN220" s="85" t="n"/>
      <c r="EO220" s="85" t="n"/>
      <c r="EP220" s="85" t="n"/>
      <c r="EQ220" s="85" t="n"/>
      <c r="ER220" s="85" t="n"/>
      <c r="ES220" s="85" t="n"/>
      <c r="ET220" s="85" t="n"/>
      <c r="EU220" s="85" t="n"/>
      <c r="EV220" s="85" t="n"/>
      <c r="EW220" s="85" t="n"/>
      <c r="EX220" s="85" t="n"/>
      <c r="EY220" s="85" t="n"/>
      <c r="EZ220" s="85" t="n"/>
      <c r="FA220" s="85" t="n"/>
      <c r="FB220" s="85" t="n"/>
      <c r="FC220" s="85" t="n"/>
      <c r="FD220" s="85" t="n"/>
      <c r="FE220" s="85" t="n"/>
      <c r="FF220" s="85" t="n"/>
      <c r="FG220" s="85" t="n"/>
      <c r="FH220" s="85" t="n"/>
      <c r="FI220" s="85" t="n"/>
      <c r="FJ220" s="85" t="n"/>
      <c r="FK220" s="85" t="n"/>
      <c r="FL220" s="85" t="n"/>
      <c r="FM220" s="85" t="n"/>
      <c r="FN220" s="85" t="n"/>
      <c r="FO220" s="85" t="n"/>
      <c r="FP220" s="85" t="n"/>
      <c r="FQ220" s="85" t="n"/>
      <c r="FR220" s="85" t="n"/>
      <c r="FS220" s="85" t="n"/>
      <c r="FT220" s="85" t="n"/>
      <c r="FU220" s="85" t="n"/>
      <c r="FV220" s="85" t="n"/>
      <c r="FW220" s="85" t="n"/>
      <c r="FX220" s="85" t="n"/>
      <c r="FY220" s="85" t="n"/>
      <c r="FZ220" s="85" t="n"/>
      <c r="GA220" s="85" t="n"/>
      <c r="GB220" s="85" t="n"/>
      <c r="GC220" s="85" t="n"/>
      <c r="GD220" s="85" t="n"/>
      <c r="GE220" s="85" t="n"/>
      <c r="GF220" s="85" t="n"/>
      <c r="GG220" s="85" t="n"/>
      <c r="GH220" s="85" t="n"/>
      <c r="GI220" s="85" t="n"/>
      <c r="GJ220" s="85" t="n"/>
      <c r="GK220" s="85" t="n"/>
      <c r="GL220" s="85" t="n"/>
      <c r="GM220" s="85" t="n"/>
      <c r="GN220" s="85" t="n"/>
      <c r="GO220" s="85" t="n"/>
      <c r="GP220" s="85" t="n"/>
      <c r="GQ220" s="85" t="n"/>
      <c r="GR220" s="85" t="n"/>
      <c r="GS220" s="85" t="n"/>
      <c r="GT220" s="85" t="n"/>
      <c r="GU220" s="85" t="n"/>
      <c r="GV220" s="85" t="n"/>
      <c r="GW220" s="85" t="n"/>
      <c r="GX220" s="85" t="n"/>
      <c r="GY220" s="85" t="n"/>
      <c r="GZ220" s="85" t="n"/>
      <c r="HA220" s="85" t="n"/>
      <c r="HB220" s="85" t="n"/>
      <c r="HC220" s="85" t="n"/>
      <c r="HD220" s="85" t="n"/>
      <c r="HE220" s="85" t="n"/>
      <c r="HF220" s="85" t="n"/>
      <c r="HG220" s="85" t="n"/>
      <c r="HH220" s="85" t="n"/>
      <c r="HI220" s="85" t="n"/>
      <c r="HJ220" s="85" t="n"/>
      <c r="HK220" s="85" t="n"/>
      <c r="HL220" s="85" t="n"/>
      <c r="HM220" s="85" t="n"/>
      <c r="HN220" s="85" t="n"/>
      <c r="HO220" s="85" t="n"/>
      <c r="HP220" s="85" t="n"/>
      <c r="HQ220" s="85" t="n"/>
      <c r="HR220" s="85" t="n"/>
      <c r="HS220" s="85" t="n"/>
      <c r="HT220" s="85" t="n"/>
      <c r="HU220" s="85" t="n"/>
      <c r="HV220" s="85" t="n"/>
      <c r="HW220" s="85" t="n"/>
      <c r="HX220" s="85" t="n"/>
      <c r="HY220" s="85" t="n"/>
      <c r="HZ220" s="85" t="n"/>
      <c r="IA220" s="85" t="n"/>
      <c r="IB220" s="85" t="n"/>
      <c r="IC220" s="85" t="n"/>
      <c r="ID220" s="85" t="n"/>
      <c r="IE220" s="85" t="n"/>
      <c r="IF220" s="85" t="n"/>
      <c r="IG220" s="85" t="n"/>
      <c r="IH220" s="85" t="n"/>
      <c r="II220" s="85" t="n"/>
      <c r="IJ220" s="85" t="n"/>
      <c r="IK220" s="85" t="n"/>
      <c r="IL220" s="85" t="n"/>
      <c r="IM220" s="85" t="n"/>
      <c r="IN220" s="85" t="n"/>
      <c r="IO220" s="85" t="n"/>
      <c r="IP220" s="85" t="n"/>
      <c r="IQ220" s="85" t="n"/>
      <c r="IR220" s="85" t="n"/>
      <c r="IS220" s="85" t="n"/>
      <c r="IT220" s="85" t="n"/>
      <c r="IU220" s="85" t="n"/>
      <c r="IV220" s="85" t="n"/>
      <c r="IW220" s="85" t="n"/>
      <c r="IX220" s="85" t="n"/>
      <c r="IY220" s="85" t="n"/>
      <c r="IZ220" s="85" t="n"/>
      <c r="JA220" s="85" t="n"/>
      <c r="JB220" s="85" t="n"/>
      <c r="JC220" s="85" t="n"/>
      <c r="JD220" s="85" t="n"/>
      <c r="JE220" s="85" t="n"/>
      <c r="JF220" s="85" t="n"/>
      <c r="JG220" s="85" t="n"/>
      <c r="JH220" s="85" t="n"/>
      <c r="JI220" s="85" t="n"/>
      <c r="JJ220" s="85" t="n"/>
      <c r="JK220" s="85" t="n"/>
      <c r="JL220" s="85" t="n"/>
      <c r="JM220" s="85" t="n"/>
      <c r="JN220" s="85" t="n"/>
      <c r="JO220" s="85" t="n"/>
      <c r="JP220" s="85" t="n"/>
      <c r="JQ220" s="85" t="n"/>
      <c r="JR220" s="85" t="n"/>
      <c r="JS220" s="85" t="n"/>
      <c r="JT220" s="85" t="n"/>
      <c r="JU220" s="85" t="n"/>
      <c r="JV220" s="85" t="n"/>
      <c r="JW220" s="85" t="n"/>
      <c r="JX220" s="85" t="n"/>
      <c r="JY220" s="85" t="n"/>
      <c r="JZ220" s="85" t="n"/>
      <c r="KA220" s="85" t="n"/>
      <c r="KB220" s="85" t="n"/>
      <c r="KC220" s="85" t="n"/>
      <c r="KD220" s="85" t="n"/>
      <c r="KE220" s="85" t="n"/>
      <c r="KF220" s="85" t="n"/>
      <c r="KG220" s="85" t="n"/>
      <c r="KH220" s="85" t="n"/>
      <c r="KI220" s="85" t="n"/>
      <c r="KJ220" s="85" t="n"/>
      <c r="KK220" s="85" t="n"/>
      <c r="KL220" s="85" t="n"/>
      <c r="KM220" s="85" t="n"/>
      <c r="KN220" s="85" t="n"/>
      <c r="KO220" s="85" t="n"/>
      <c r="KP220" s="85" t="n"/>
      <c r="KQ220" s="85" t="n"/>
      <c r="KR220" s="85" t="n"/>
      <c r="KS220" s="85" t="n"/>
      <c r="KT220" s="85" t="n"/>
      <c r="KU220" s="85" t="n"/>
      <c r="KV220" s="85" t="n"/>
      <c r="KW220" s="85" t="n"/>
      <c r="KX220" s="85" t="n"/>
      <c r="KY220" s="85" t="n"/>
      <c r="KZ220" s="85" t="n"/>
      <c r="LA220" s="85" t="n"/>
      <c r="LB220" s="85" t="n"/>
      <c r="LC220" s="85" t="n"/>
      <c r="LD220" s="85" t="n"/>
      <c r="LE220" s="85" t="n"/>
      <c r="LF220" s="85" t="n"/>
      <c r="LG220" s="85" t="n"/>
      <c r="LH220" s="85" t="n"/>
      <c r="LI220" s="85" t="n"/>
      <c r="LJ220" s="85" t="n"/>
      <c r="LK220" s="85" t="n"/>
      <c r="LL220" s="85" t="n"/>
      <c r="LM220" s="85" t="n"/>
      <c r="LN220" s="85" t="n"/>
      <c r="LO220" s="85" t="n"/>
      <c r="LP220" s="85" t="n"/>
      <c r="LQ220" s="85" t="n"/>
      <c r="LR220" s="85" t="n"/>
      <c r="LS220" s="85" t="n"/>
    </row>
    <row r="221">
      <c r="B221" t="inlineStr">
        <is>
          <t>Total $'000 Cost At1April 2021</t>
        </is>
      </c>
      <c r="G221" t="n">
        <v/>
      </c>
      <c r="H221" t="n">
        <v>15764</v>
      </c>
      <c r="N221">
        <f>B221</f>
        <v/>
      </c>
      <c r="O221" t="inlineStr"/>
      <c r="P221" t="inlineStr"/>
      <c r="Q221" t="inlineStr"/>
      <c r="R221" t="inlineStr"/>
      <c r="S221">
        <f>G221*BS!$B$9</f>
        <v/>
      </c>
      <c r="T221">
        <f>H221*BS!$B$9</f>
        <v/>
      </c>
    </row>
    <row r="222">
      <c r="B222" t="inlineStr">
        <is>
          <t>Total $'000 Cost Reclassification from PPE</t>
        </is>
      </c>
      <c r="G222" t="n">
        <v/>
      </c>
      <c r="H222" t="n">
        <v>1624</v>
      </c>
      <c r="N222">
        <f>B222</f>
        <v/>
      </c>
      <c r="O222" t="inlineStr"/>
      <c r="P222" t="inlineStr"/>
      <c r="Q222" t="inlineStr"/>
      <c r="R222" t="inlineStr"/>
      <c r="S222">
        <f>G222*BS!$B$9</f>
        <v/>
      </c>
      <c r="T222">
        <f>H222*BS!$B$9</f>
        <v/>
      </c>
    </row>
    <row r="223">
      <c r="B223" t="inlineStr">
        <is>
          <t>Total $'000 Cost At31 March 2022</t>
        </is>
      </c>
      <c r="G223" t="n">
        <v>17388</v>
      </c>
      <c r="N223">
        <f>B223</f>
        <v/>
      </c>
      <c r="O223" t="inlineStr"/>
      <c r="P223" t="inlineStr"/>
      <c r="Q223" t="inlineStr"/>
      <c r="R223" t="inlineStr"/>
      <c r="S223">
        <f>G223*BS!$B$9</f>
        <v/>
      </c>
      <c r="T223" t="inlineStr"/>
    </row>
    <row r="224">
      <c r="B224" t="inlineStr">
        <is>
          <t>Total $'000 Accumulated depreciation At1 April 2021</t>
        </is>
      </c>
      <c r="G224" t="n">
        <v/>
      </c>
      <c r="H224" t="n">
        <v>-13924</v>
      </c>
      <c r="N224">
        <f>B224</f>
        <v/>
      </c>
      <c r="O224" t="inlineStr"/>
      <c r="P224" t="inlineStr"/>
      <c r="Q224" t="inlineStr"/>
      <c r="R224" t="inlineStr"/>
      <c r="S224">
        <f>G224*BS!$B$9</f>
        <v/>
      </c>
      <c r="T224">
        <f>H224*BS!$B$9</f>
        <v/>
      </c>
    </row>
    <row r="225">
      <c r="A225" s="618" t="n"/>
      <c r="B225" s="102" t="inlineStr">
        <is>
          <t>Total $'000 Accumulated depreciation Amortisation charge for the year (Note 6)</t>
        </is>
      </c>
      <c r="C225" s="939" t="n"/>
      <c r="D225" s="939" t="n"/>
      <c r="E225" s="939" t="n"/>
      <c r="F225" s="939" t="n"/>
      <c r="G225" s="939" t="n">
        <v/>
      </c>
      <c r="H225" s="939" t="n">
        <v>-1065</v>
      </c>
      <c r="I225" s="928" t="n"/>
      <c r="K225" s="932" t="n"/>
      <c r="L225" s="932" t="n"/>
      <c r="N225" s="105">
        <f>B225</f>
        <v/>
      </c>
      <c r="O225" s="106" t="inlineStr"/>
      <c r="P225" s="106" t="inlineStr"/>
      <c r="Q225" s="106" t="inlineStr"/>
      <c r="R225" s="106" t="inlineStr"/>
      <c r="S225" s="106">
        <f>G225*BS!$B$9</f>
        <v/>
      </c>
      <c r="T225" s="106">
        <f>H225*BS!$B$9</f>
        <v/>
      </c>
      <c r="U225" s="929">
        <f>I165</f>
        <v/>
      </c>
      <c r="V225" s="927" t="n"/>
      <c r="W225" s="927" t="n"/>
    </row>
    <row r="226">
      <c r="A226" s="618" t="n"/>
      <c r="B226" s="102" t="inlineStr">
        <is>
          <t>Total $'000 Accumulated depreciation At31 March 2022</t>
        </is>
      </c>
      <c r="C226" s="939" t="n"/>
      <c r="D226" s="939" t="n"/>
      <c r="E226" s="939" t="n"/>
      <c r="F226" s="939" t="n"/>
      <c r="G226" s="939" t="n">
        <v>-14841</v>
      </c>
      <c r="H226" s="939" t="n"/>
      <c r="I226" s="928" t="n"/>
      <c r="K226" s="932" t="n"/>
      <c r="N226" s="105">
        <f>B226</f>
        <v/>
      </c>
      <c r="O226" s="106" t="inlineStr"/>
      <c r="P226" s="106" t="inlineStr"/>
      <c r="Q226" s="106" t="inlineStr"/>
      <c r="R226" s="106" t="inlineStr"/>
      <c r="S226" s="106">
        <f>G226*BS!$B$9</f>
        <v/>
      </c>
      <c r="T226" s="106" t="inlineStr"/>
      <c r="U226" s="107">
        <f>I166</f>
        <v/>
      </c>
      <c r="V226" s="927" t="n"/>
      <c r="W226" s="927" t="n"/>
    </row>
    <row r="227">
      <c r="A227" s="618" t="n"/>
      <c r="B227" s="102" t="inlineStr">
        <is>
          <t>Total $'000 Carrying value as at 31 March 2022</t>
        </is>
      </c>
      <c r="C227" s="939" t="n"/>
      <c r="D227" s="939" t="n"/>
      <c r="E227" s="939" t="n"/>
      <c r="F227" s="939" t="n"/>
      <c r="G227" s="939" t="n">
        <v>2547</v>
      </c>
      <c r="H227" s="939" t="n"/>
      <c r="I227" s="930" t="n"/>
      <c r="K227" s="932" t="n"/>
      <c r="N227" s="105">
        <f>B227</f>
        <v/>
      </c>
      <c r="O227" s="106" t="inlineStr"/>
      <c r="P227" s="106" t="inlineStr"/>
      <c r="Q227" s="106" t="inlineStr"/>
      <c r="R227" s="106" t="inlineStr"/>
      <c r="S227" s="106">
        <f>G227*BS!$B$9</f>
        <v/>
      </c>
      <c r="T227" s="106" t="inlineStr"/>
      <c r="U227" s="107">
        <f>I167</f>
        <v/>
      </c>
      <c r="V227" s="932" t="n"/>
      <c r="W227" s="932" t="n"/>
    </row>
    <row r="228">
      <c r="A228" s="618" t="n"/>
      <c r="B228" s="102" t="inlineStr">
        <is>
          <t>Total $'000 Carrying value as at 31 March 2021</t>
        </is>
      </c>
      <c r="C228" s="939" t="n"/>
      <c r="D228" s="939" t="n"/>
      <c r="E228" s="939" t="n"/>
      <c r="F228" s="939" t="n"/>
      <c r="G228" s="939" t="n">
        <v/>
      </c>
      <c r="H228" s="939" t="n">
        <v>1840</v>
      </c>
      <c r="I228" s="930" t="n"/>
      <c r="K228" s="932" t="n"/>
      <c r="N228" s="105">
        <f>B228</f>
        <v/>
      </c>
      <c r="O228" s="106" t="inlineStr"/>
      <c r="P228" s="106" t="inlineStr"/>
      <c r="Q228" s="106" t="inlineStr"/>
      <c r="R228" s="106" t="inlineStr"/>
      <c r="S228" s="106">
        <f>G228*BS!$B$9</f>
        <v/>
      </c>
      <c r="T228" s="106">
        <f>H228*BS!$B$9</f>
        <v/>
      </c>
      <c r="U228" s="107">
        <f>I168</f>
        <v/>
      </c>
      <c r="V228" s="932" t="n"/>
      <c r="W228" s="932" t="n"/>
    </row>
    <row r="229">
      <c r="A229" s="618" t="n"/>
      <c r="B229" s="102" t="inlineStr">
        <is>
          <t>Total $'000 At1 April 2022 Reclassification from PPE</t>
        </is>
      </c>
      <c r="C229" s="103" t="n"/>
      <c r="D229" s="103" t="n"/>
      <c r="E229" s="103" t="n"/>
      <c r="F229" s="103" t="n"/>
      <c r="G229" s="103" t="n">
        <v/>
      </c>
      <c r="H229" s="103" t="n">
        <v>384</v>
      </c>
      <c r="I229" s="930" t="n"/>
      <c r="K229" s="932" t="n"/>
      <c r="N229" s="105">
        <f>B229</f>
        <v/>
      </c>
      <c r="O229" s="106" t="inlineStr"/>
      <c r="P229" s="106" t="inlineStr"/>
      <c r="Q229" s="106" t="inlineStr"/>
      <c r="R229" s="106" t="inlineStr"/>
      <c r="S229" s="106">
        <f>G229*BS!$B$9</f>
        <v/>
      </c>
      <c r="T229" s="106">
        <f>H229*BS!$B$9</f>
        <v/>
      </c>
      <c r="U229" s="107">
        <f>I169</f>
        <v/>
      </c>
      <c r="V229" s="932" t="n"/>
      <c r="W229" s="932" t="n"/>
    </row>
    <row r="230">
      <c r="A230" s="618" t="n"/>
      <c r="B230" s="956" t="inlineStr">
        <is>
          <t>Total $'000 At1 April 2022 At31 March 2023</t>
        </is>
      </c>
      <c r="C230" s="939" t="n"/>
      <c r="D230" s="939" t="n"/>
      <c r="E230" s="939" t="n"/>
      <c r="F230" s="939" t="n"/>
      <c r="G230" s="939" t="n">
        <v/>
      </c>
      <c r="H230" s="939" t="n">
        <v>17772</v>
      </c>
      <c r="I230" s="957" t="n"/>
      <c r="K230" s="932" t="n"/>
      <c r="N230" s="958">
        <f>B230</f>
        <v/>
      </c>
      <c r="O230" s="106" t="inlineStr"/>
      <c r="P230" s="106" t="inlineStr"/>
      <c r="Q230" s="106" t="inlineStr"/>
      <c r="R230" s="106" t="inlineStr"/>
      <c r="S230" s="106">
        <f>G230*BS!$B$9</f>
        <v/>
      </c>
      <c r="T230" s="106">
        <f>H230*BS!$B$9</f>
        <v/>
      </c>
      <c r="U230" s="107">
        <f>I170</f>
        <v/>
      </c>
      <c r="V230" s="932" t="n"/>
      <c r="W230" s="932" t="n"/>
    </row>
    <row r="231">
      <c r="A231" s="618" t="n"/>
      <c r="B231" s="956" t="inlineStr">
        <is>
          <t>Total $'000 Accumulated depreciation At1 April 2022</t>
        </is>
      </c>
      <c r="C231" s="939" t="n"/>
      <c r="D231" s="939" t="n"/>
      <c r="E231" s="939" t="n"/>
      <c r="F231" s="939" t="n"/>
      <c r="G231" s="939" t="n">
        <v>-14841</v>
      </c>
      <c r="H231" s="939" t="n"/>
      <c r="I231" s="957" t="n"/>
      <c r="K231" s="932" t="n"/>
      <c r="N231" s="105">
        <f>B231</f>
        <v/>
      </c>
      <c r="O231" s="106" t="inlineStr"/>
      <c r="P231" s="106" t="inlineStr"/>
      <c r="Q231" s="106" t="inlineStr"/>
      <c r="R231" s="106" t="inlineStr"/>
      <c r="S231" s="106">
        <f>G231*BS!$B$9</f>
        <v/>
      </c>
      <c r="T231" s="106" t="inlineStr"/>
      <c r="U231" s="107">
        <f>I171</f>
        <v/>
      </c>
      <c r="V231" s="932" t="n"/>
      <c r="W231" s="932" t="n"/>
    </row>
    <row r="232">
      <c r="A232" s="618" t="n"/>
      <c r="B232" s="956" t="inlineStr">
        <is>
          <t>Total $'000 Accumulated depreciation At31 March 2023</t>
        </is>
      </c>
      <c r="C232" s="939" t="n"/>
      <c r="D232" s="939" t="n"/>
      <c r="E232" s="939" t="n"/>
      <c r="F232" s="939" t="n"/>
      <c r="G232" s="939" t="n">
        <v/>
      </c>
      <c r="H232" s="939" t="n">
        <v>-15906</v>
      </c>
      <c r="I232" s="957" t="n"/>
      <c r="K232" s="932" t="n"/>
      <c r="N232" s="105">
        <f>B232</f>
        <v/>
      </c>
      <c r="O232" s="106" t="inlineStr"/>
      <c r="P232" s="106" t="inlineStr"/>
      <c r="Q232" s="106" t="inlineStr"/>
      <c r="R232" s="106" t="inlineStr"/>
      <c r="S232" s="106">
        <f>G232*BS!$B$9</f>
        <v/>
      </c>
      <c r="T232" s="106">
        <f>H232*BS!$B$9</f>
        <v/>
      </c>
      <c r="U232" s="107">
        <f>I172</f>
        <v/>
      </c>
      <c r="V232" s="932" t="n"/>
      <c r="W232" s="932" t="n"/>
    </row>
    <row r="233">
      <c r="A233" s="618" t="n"/>
      <c r="B233" s="956" t="inlineStr">
        <is>
          <t>Total $'000 Carrying value as at 31 March 2023</t>
        </is>
      </c>
      <c r="C233" s="939" t="n"/>
      <c r="D233" s="939" t="n"/>
      <c r="E233" s="939" t="n"/>
      <c r="F233" s="939" t="n"/>
      <c r="G233" s="939" t="n">
        <v/>
      </c>
      <c r="H233" s="939" t="n">
        <v>1866</v>
      </c>
      <c r="I233" s="957" t="n"/>
      <c r="K233" s="932" t="n"/>
      <c r="N233" s="105">
        <f>B233</f>
        <v/>
      </c>
      <c r="O233" s="106" t="inlineStr"/>
      <c r="P233" s="106" t="inlineStr"/>
      <c r="Q233" s="106" t="inlineStr"/>
      <c r="R233" s="106" t="inlineStr"/>
      <c r="S233" s="106">
        <f>G233*BS!$B$9</f>
        <v/>
      </c>
      <c r="T233" s="106">
        <f>H233*BS!$B$9</f>
        <v/>
      </c>
      <c r="U233" s="107">
        <f>I173</f>
        <v/>
      </c>
      <c r="V233" s="932" t="n"/>
      <c r="W233" s="932" t="n"/>
    </row>
    <row r="234">
      <c r="A234" s="618" t="n"/>
      <c r="B234" s="956" t="n"/>
      <c r="C234" s="939" t="n"/>
      <c r="D234" s="939" t="n"/>
      <c r="E234" s="939" t="n"/>
      <c r="F234" s="939" t="n"/>
      <c r="G234" s="939" t="n"/>
      <c r="H234" s="939" t="n"/>
      <c r="I234" s="957" t="n"/>
      <c r="K234" s="932" t="n"/>
      <c r="N234" s="105" t="inlineStr"/>
      <c r="O234" s="106" t="inlineStr"/>
      <c r="P234" s="106" t="inlineStr"/>
      <c r="Q234" s="106" t="inlineStr"/>
      <c r="R234" s="106" t="inlineStr"/>
      <c r="S234" s="106" t="inlineStr"/>
      <c r="T234" s="106" t="inlineStr"/>
      <c r="U234" s="107">
        <f>I174</f>
        <v/>
      </c>
      <c r="V234" s="932" t="n"/>
      <c r="W234" s="932" t="n"/>
    </row>
    <row r="235">
      <c r="A235" s="618" t="n"/>
      <c r="B235" s="102" t="n"/>
      <c r="C235" s="939" t="n"/>
      <c r="D235" s="939" t="n"/>
      <c r="E235" s="939" t="n"/>
      <c r="F235" s="939" t="n"/>
      <c r="G235" s="939" t="n"/>
      <c r="H235" s="939" t="n"/>
      <c r="I235" s="957" t="n"/>
      <c r="K235" s="932" t="n"/>
      <c r="N235" s="105" t="inlineStr"/>
      <c r="O235" s="106" t="inlineStr"/>
      <c r="P235" s="106" t="inlineStr"/>
      <c r="Q235" s="106" t="inlineStr"/>
      <c r="R235" s="106" t="inlineStr"/>
      <c r="S235" s="106" t="inlineStr"/>
      <c r="T235" s="106" t="inlineStr"/>
      <c r="U235" s="107">
        <f>I175</f>
        <v/>
      </c>
      <c r="V235" s="932" t="n"/>
      <c r="W235" s="932" t="n"/>
    </row>
    <row r="236">
      <c r="A236" s="618" t="inlineStr">
        <is>
          <t>K27</t>
        </is>
      </c>
      <c r="B236" s="959" t="inlineStr">
        <is>
          <t>Total</t>
        </is>
      </c>
      <c r="C236" s="960">
        <f>SUM(INDIRECT(ADDRESS(MATCH("K26",$A:$A,0)+1,COLUMN(C$12),4)&amp;":"&amp;ADDRESS(MATCH("K27",$A:$A,0)-1,COLUMN(C$12),4)))</f>
        <v/>
      </c>
      <c r="D236" s="960">
        <f>SUM(INDIRECT(ADDRESS(MATCH("K26",$A:$A,0)+1,COLUMN(D$12),4)&amp;":"&amp;ADDRESS(MATCH("K27",$A:$A,0)-1,COLUMN(D$12),4)))</f>
        <v/>
      </c>
      <c r="E236" s="960">
        <f>SUM(INDIRECT(ADDRESS(MATCH("K26",$A:$A,0)+1,COLUMN(E$12),4)&amp;":"&amp;ADDRESS(MATCH("K27",$A:$A,0)-1,COLUMN(E$12),4)))</f>
        <v/>
      </c>
      <c r="F236" s="960">
        <f>SUM(INDIRECT(ADDRESS(MATCH("K26",$A:$A,0)+1,COLUMN(F$12),4)&amp;":"&amp;ADDRESS(MATCH("K27",$A:$A,0)-1,COLUMN(F$12),4)))</f>
        <v/>
      </c>
      <c r="G236" s="960">
        <f>SUM(INDIRECT(ADDRESS(MATCH("K26",$A:$A,0)+1,COLUMN(G$12),4)&amp;":"&amp;ADDRESS(MATCH("K27",$A:$A,0)-1,COLUMN(G$12),4)))</f>
        <v/>
      </c>
      <c r="H236" s="960">
        <f>SUM(INDIRECT(ADDRESS(MATCH("K26",$A:$A,0)+1,COLUMN(H$12),4)&amp;":"&amp;ADDRESS(MATCH("K27",$A:$A,0)-1,COLUMN(H$12),4)))</f>
        <v/>
      </c>
      <c r="I236" s="961" t="n"/>
      <c r="J236" s="79" t="n"/>
      <c r="K236" s="932" t="n"/>
      <c r="L236" s="79" t="n"/>
      <c r="M236" s="79" t="n"/>
      <c r="N236" s="166">
        <f>B236</f>
        <v/>
      </c>
      <c r="O236" s="167">
        <f>C236*BS!$B$9</f>
        <v/>
      </c>
      <c r="P236" s="167">
        <f>D236*BS!$B$9</f>
        <v/>
      </c>
      <c r="Q236" s="167">
        <f>E236*BS!$B$9</f>
        <v/>
      </c>
      <c r="R236" s="167">
        <f>F236*BS!$B$9</f>
        <v/>
      </c>
      <c r="S236" s="167">
        <f>G236*BS!$B$9</f>
        <v/>
      </c>
      <c r="T236" s="167">
        <f>H236*BS!$B$9</f>
        <v/>
      </c>
      <c r="U236" s="168">
        <f>I176</f>
        <v/>
      </c>
      <c r="V236" s="962" t="n"/>
      <c r="W236" s="962" t="n"/>
      <c r="X236" s="79" t="n"/>
      <c r="Y236" s="79" t="n"/>
      <c r="Z236" s="79" t="n"/>
      <c r="AA236" s="79" t="n"/>
      <c r="AB236" s="79" t="n"/>
      <c r="AC236" s="79" t="n"/>
      <c r="AD236" s="79" t="n"/>
      <c r="AE236" s="79" t="n"/>
      <c r="AF236" s="79" t="n"/>
      <c r="AG236" s="79" t="n"/>
      <c r="AH236" s="79" t="n"/>
      <c r="AI236" s="79" t="n"/>
      <c r="AJ236" s="79" t="n"/>
      <c r="AK236" s="79" t="n"/>
      <c r="AL236" s="79" t="n"/>
      <c r="AM236" s="79" t="n"/>
      <c r="AN236" s="79" t="n"/>
      <c r="AO236" s="79" t="n"/>
      <c r="AP236" s="79" t="n"/>
      <c r="AQ236" s="79" t="n"/>
      <c r="AR236" s="79" t="n"/>
      <c r="AS236" s="79" t="n"/>
      <c r="AT236" s="79" t="n"/>
      <c r="AU236" s="79" t="n"/>
      <c r="AV236" s="79" t="n"/>
      <c r="AW236" s="79" t="n"/>
      <c r="AX236" s="79" t="n"/>
      <c r="AY236" s="79" t="n"/>
      <c r="AZ236" s="79" t="n"/>
      <c r="BA236" s="79" t="n"/>
      <c r="BB236" s="79" t="n"/>
      <c r="BC236" s="79" t="n"/>
      <c r="BD236" s="79" t="n"/>
      <c r="BE236" s="79" t="n"/>
      <c r="BF236" s="79" t="n"/>
      <c r="BG236" s="79" t="n"/>
      <c r="BH236" s="79" t="n"/>
      <c r="BI236" s="79" t="n"/>
      <c r="BJ236" s="79" t="n"/>
      <c r="BK236" s="79" t="n"/>
      <c r="BL236" s="79" t="n"/>
      <c r="BM236" s="79" t="n"/>
      <c r="BN236" s="79" t="n"/>
      <c r="BO236" s="79" t="n"/>
      <c r="BP236" s="79" t="n"/>
      <c r="BQ236" s="79" t="n"/>
      <c r="BR236" s="79" t="n"/>
      <c r="BS236" s="79" t="n"/>
      <c r="BT236" s="79" t="n"/>
      <c r="BU236" s="79" t="n"/>
      <c r="BV236" s="79" t="n"/>
      <c r="BW236" s="79" t="n"/>
      <c r="BX236" s="79" t="n"/>
      <c r="BY236" s="79" t="n"/>
      <c r="BZ236" s="79" t="n"/>
      <c r="CA236" s="79" t="n"/>
      <c r="CB236" s="79" t="n"/>
      <c r="CC236" s="79" t="n"/>
      <c r="CD236" s="79" t="n"/>
      <c r="CE236" s="79" t="n"/>
      <c r="CF236" s="79" t="n"/>
      <c r="CG236" s="79" t="n"/>
      <c r="CH236" s="79" t="n"/>
      <c r="CI236" s="79" t="n"/>
      <c r="CJ236" s="79" t="n"/>
      <c r="CK236" s="79" t="n"/>
      <c r="CL236" s="79" t="n"/>
      <c r="CM236" s="79" t="n"/>
      <c r="CN236" s="79" t="n"/>
      <c r="CO236" s="79" t="n"/>
      <c r="CP236" s="79" t="n"/>
      <c r="CQ236" s="79" t="n"/>
      <c r="CR236" s="79" t="n"/>
      <c r="CS236" s="79" t="n"/>
      <c r="CT236" s="79" t="n"/>
      <c r="CU236" s="79" t="n"/>
      <c r="CV236" s="79" t="n"/>
      <c r="CW236" s="79" t="n"/>
      <c r="CX236" s="79" t="n"/>
      <c r="CY236" s="79" t="n"/>
      <c r="CZ236" s="79" t="n"/>
      <c r="DA236" s="79" t="n"/>
      <c r="DB236" s="79" t="n"/>
      <c r="DC236" s="79" t="n"/>
      <c r="DD236" s="79" t="n"/>
      <c r="DE236" s="79" t="n"/>
      <c r="DF236" s="79" t="n"/>
      <c r="DG236" s="79" t="n"/>
      <c r="DH236" s="79" t="n"/>
      <c r="DI236" s="79" t="n"/>
      <c r="DJ236" s="79" t="n"/>
      <c r="DK236" s="79" t="n"/>
      <c r="DL236" s="79" t="n"/>
      <c r="DM236" s="79" t="n"/>
      <c r="DN236" s="79" t="n"/>
      <c r="DO236" s="79" t="n"/>
      <c r="DP236" s="79" t="n"/>
      <c r="DQ236" s="79" t="n"/>
      <c r="DR236" s="79" t="n"/>
      <c r="DS236" s="79" t="n"/>
      <c r="DT236" s="79" t="n"/>
      <c r="DU236" s="79" t="n"/>
      <c r="DV236" s="79" t="n"/>
      <c r="DW236" s="79" t="n"/>
      <c r="DX236" s="79" t="n"/>
      <c r="DY236" s="79" t="n"/>
      <c r="DZ236" s="79" t="n"/>
      <c r="EA236" s="79" t="n"/>
      <c r="EB236" s="79" t="n"/>
      <c r="EC236" s="79" t="n"/>
      <c r="ED236" s="79" t="n"/>
      <c r="EE236" s="79" t="n"/>
      <c r="EF236" s="79" t="n"/>
      <c r="EG236" s="79" t="n"/>
      <c r="EH236" s="79" t="n"/>
      <c r="EI236" s="79" t="n"/>
      <c r="EJ236" s="79" t="n"/>
      <c r="EK236" s="79" t="n"/>
      <c r="EL236" s="79" t="n"/>
      <c r="EM236" s="79" t="n"/>
      <c r="EN236" s="79" t="n"/>
      <c r="EO236" s="79" t="n"/>
      <c r="EP236" s="79" t="n"/>
      <c r="EQ236" s="79" t="n"/>
      <c r="ER236" s="79" t="n"/>
      <c r="ES236" s="79" t="n"/>
      <c r="ET236" s="79" t="n"/>
      <c r="EU236" s="79" t="n"/>
      <c r="EV236" s="79" t="n"/>
      <c r="EW236" s="79" t="n"/>
      <c r="EX236" s="79" t="n"/>
      <c r="EY236" s="79" t="n"/>
      <c r="EZ236" s="79" t="n"/>
      <c r="FA236" s="79" t="n"/>
      <c r="FB236" s="79" t="n"/>
      <c r="FC236" s="79" t="n"/>
      <c r="FD236" s="79" t="n"/>
      <c r="FE236" s="79" t="n"/>
      <c r="FF236" s="79" t="n"/>
      <c r="FG236" s="79" t="n"/>
      <c r="FH236" s="79" t="n"/>
      <c r="FI236" s="79" t="n"/>
      <c r="FJ236" s="79" t="n"/>
      <c r="FK236" s="79" t="n"/>
      <c r="FL236" s="79" t="n"/>
      <c r="FM236" s="79" t="n"/>
      <c r="FN236" s="79" t="n"/>
      <c r="FO236" s="79" t="n"/>
      <c r="FP236" s="79" t="n"/>
      <c r="FQ236" s="79" t="n"/>
      <c r="FR236" s="79" t="n"/>
      <c r="FS236" s="79" t="n"/>
      <c r="FT236" s="79" t="n"/>
      <c r="FU236" s="79" t="n"/>
      <c r="FV236" s="79" t="n"/>
      <c r="FW236" s="79" t="n"/>
      <c r="FX236" s="79" t="n"/>
      <c r="FY236" s="79" t="n"/>
      <c r="FZ236" s="79" t="n"/>
      <c r="GA236" s="79" t="n"/>
      <c r="GB236" s="79" t="n"/>
      <c r="GC236" s="79" t="n"/>
      <c r="GD236" s="79" t="n"/>
      <c r="GE236" s="79" t="n"/>
      <c r="GF236" s="79" t="n"/>
      <c r="GG236" s="79" t="n"/>
      <c r="GH236" s="79" t="n"/>
      <c r="GI236" s="79" t="n"/>
      <c r="GJ236" s="79" t="n"/>
      <c r="GK236" s="79" t="n"/>
      <c r="GL236" s="79" t="n"/>
      <c r="GM236" s="79" t="n"/>
      <c r="GN236" s="79" t="n"/>
      <c r="GO236" s="79" t="n"/>
      <c r="GP236" s="79" t="n"/>
      <c r="GQ236" s="79" t="n"/>
      <c r="GR236" s="79" t="n"/>
      <c r="GS236" s="79" t="n"/>
      <c r="GT236" s="79" t="n"/>
      <c r="GU236" s="79" t="n"/>
      <c r="GV236" s="79" t="n"/>
      <c r="GW236" s="79" t="n"/>
      <c r="GX236" s="79" t="n"/>
      <c r="GY236" s="79" t="n"/>
      <c r="GZ236" s="79" t="n"/>
      <c r="HA236" s="79" t="n"/>
      <c r="HB236" s="79" t="n"/>
      <c r="HC236" s="79" t="n"/>
      <c r="HD236" s="79" t="n"/>
      <c r="HE236" s="79" t="n"/>
      <c r="HF236" s="79" t="n"/>
      <c r="HG236" s="79" t="n"/>
      <c r="HH236" s="79" t="n"/>
      <c r="HI236" s="79" t="n"/>
      <c r="HJ236" s="79" t="n"/>
      <c r="HK236" s="79" t="n"/>
      <c r="HL236" s="79" t="n"/>
      <c r="HM236" s="79" t="n"/>
      <c r="HN236" s="79" t="n"/>
      <c r="HO236" s="79" t="n"/>
      <c r="HP236" s="79" t="n"/>
      <c r="HQ236" s="79" t="n"/>
      <c r="HR236" s="79" t="n"/>
      <c r="HS236" s="79" t="n"/>
      <c r="HT236" s="79" t="n"/>
      <c r="HU236" s="79" t="n"/>
      <c r="HV236" s="79" t="n"/>
      <c r="HW236" s="79" t="n"/>
      <c r="HX236" s="79" t="n"/>
      <c r="HY236" s="79" t="n"/>
      <c r="HZ236" s="79" t="n"/>
      <c r="IA236" s="79" t="n"/>
      <c r="IB236" s="79" t="n"/>
      <c r="IC236" s="79" t="n"/>
      <c r="ID236" s="79" t="n"/>
      <c r="IE236" s="79" t="n"/>
      <c r="IF236" s="79" t="n"/>
      <c r="IG236" s="79" t="n"/>
      <c r="IH236" s="79" t="n"/>
      <c r="II236" s="79" t="n"/>
      <c r="IJ236" s="79" t="n"/>
      <c r="IK236" s="79" t="n"/>
      <c r="IL236" s="79" t="n"/>
      <c r="IM236" s="79" t="n"/>
      <c r="IN236" s="79" t="n"/>
      <c r="IO236" s="79" t="n"/>
      <c r="IP236" s="79" t="n"/>
      <c r="IQ236" s="79" t="n"/>
      <c r="IR236" s="79" t="n"/>
      <c r="IS236" s="79" t="n"/>
      <c r="IT236" s="79" t="n"/>
      <c r="IU236" s="79" t="n"/>
      <c r="IV236" s="79" t="n"/>
      <c r="IW236" s="79" t="n"/>
      <c r="IX236" s="79" t="n"/>
      <c r="IY236" s="79" t="n"/>
      <c r="IZ236" s="79" t="n"/>
      <c r="JA236" s="79" t="n"/>
      <c r="JB236" s="79" t="n"/>
      <c r="JC236" s="79" t="n"/>
      <c r="JD236" s="79" t="n"/>
      <c r="JE236" s="79" t="n"/>
      <c r="JF236" s="79" t="n"/>
      <c r="JG236" s="79" t="n"/>
      <c r="JH236" s="79" t="n"/>
      <c r="JI236" s="79" t="n"/>
      <c r="JJ236" s="79" t="n"/>
      <c r="JK236" s="79" t="n"/>
      <c r="JL236" s="79" t="n"/>
      <c r="JM236" s="79" t="n"/>
      <c r="JN236" s="79" t="n"/>
      <c r="JO236" s="79" t="n"/>
      <c r="JP236" s="79" t="n"/>
      <c r="JQ236" s="79" t="n"/>
      <c r="JR236" s="79" t="n"/>
      <c r="JS236" s="79" t="n"/>
      <c r="JT236" s="79" t="n"/>
      <c r="JU236" s="79" t="n"/>
      <c r="JV236" s="79" t="n"/>
      <c r="JW236" s="79" t="n"/>
      <c r="JX236" s="79" t="n"/>
      <c r="JY236" s="79" t="n"/>
      <c r="JZ236" s="79" t="n"/>
      <c r="KA236" s="79" t="n"/>
      <c r="KB236" s="79" t="n"/>
      <c r="KC236" s="79" t="n"/>
      <c r="KD236" s="79" t="n"/>
      <c r="KE236" s="79" t="n"/>
      <c r="KF236" s="79" t="n"/>
      <c r="KG236" s="79" t="n"/>
      <c r="KH236" s="79" t="n"/>
      <c r="KI236" s="79" t="n"/>
      <c r="KJ236" s="79" t="n"/>
      <c r="KK236" s="79" t="n"/>
      <c r="KL236" s="79" t="n"/>
      <c r="KM236" s="79" t="n"/>
      <c r="KN236" s="79" t="n"/>
      <c r="KO236" s="79" t="n"/>
      <c r="KP236" s="79" t="n"/>
      <c r="KQ236" s="79" t="n"/>
      <c r="KR236" s="79" t="n"/>
      <c r="KS236" s="79" t="n"/>
      <c r="KT236" s="79" t="n"/>
      <c r="KU236" s="79" t="n"/>
      <c r="KV236" s="79" t="n"/>
      <c r="KW236" s="79" t="n"/>
      <c r="KX236" s="79" t="n"/>
      <c r="KY236" s="79" t="n"/>
      <c r="KZ236" s="79" t="n"/>
      <c r="LA236" s="79" t="n"/>
      <c r="LB236" s="79" t="n"/>
      <c r="LC236" s="79" t="n"/>
      <c r="LD236" s="79" t="n"/>
      <c r="LE236" s="79" t="n"/>
      <c r="LF236" s="79" t="n"/>
      <c r="LG236" s="79" t="n"/>
      <c r="LH236" s="79" t="n"/>
      <c r="LI236" s="79" t="n"/>
      <c r="LJ236" s="79" t="n"/>
      <c r="LK236" s="79" t="n"/>
      <c r="LL236" s="79" t="n"/>
      <c r="LM236" s="79" t="n"/>
      <c r="LN236" s="79" t="n"/>
      <c r="LO236" s="79" t="n"/>
      <c r="LP236" s="79" t="n"/>
      <c r="LQ236" s="79" t="n"/>
      <c r="LR236" s="79" t="n"/>
      <c r="LS236" s="79" t="n"/>
    </row>
    <row r="237">
      <c r="N237" t="inlineStr"/>
      <c r="O237" t="inlineStr"/>
      <c r="P237" t="inlineStr"/>
      <c r="Q237" t="inlineStr"/>
      <c r="R237" t="inlineStr"/>
      <c r="S237" t="inlineStr"/>
      <c r="T237" t="inlineStr"/>
    </row>
    <row r="238">
      <c r="N238" t="inlineStr"/>
      <c r="O238" t="inlineStr"/>
      <c r="P238" t="inlineStr"/>
      <c r="Q238" t="inlineStr"/>
      <c r="R238" t="inlineStr"/>
      <c r="S238" t="inlineStr"/>
      <c r="T238" t="inlineStr"/>
    </row>
    <row r="239">
      <c r="N239" t="inlineStr"/>
      <c r="O239" t="inlineStr"/>
      <c r="P239" t="inlineStr"/>
      <c r="Q239" t="inlineStr"/>
      <c r="R239" t="inlineStr"/>
      <c r="S239" t="inlineStr"/>
      <c r="T239" t="inlineStr"/>
    </row>
    <row r="240">
      <c r="N240" t="inlineStr"/>
      <c r="O240" t="inlineStr"/>
      <c r="P240" t="inlineStr"/>
      <c r="Q240" t="inlineStr"/>
      <c r="R240" t="inlineStr"/>
      <c r="S240" t="inlineStr"/>
      <c r="T240" t="inlineStr"/>
    </row>
    <row r="241">
      <c r="N241" t="inlineStr"/>
      <c r="O241" t="inlineStr"/>
      <c r="P241" t="inlineStr"/>
      <c r="Q241" t="inlineStr"/>
      <c r="R241" t="inlineStr"/>
      <c r="S241" t="inlineStr"/>
      <c r="T241" t="inlineStr"/>
    </row>
    <row r="242">
      <c r="N242" t="inlineStr"/>
      <c r="O242" t="inlineStr"/>
      <c r="P242" t="inlineStr"/>
      <c r="Q242" t="inlineStr"/>
      <c r="R242" t="inlineStr"/>
      <c r="S242" t="inlineStr"/>
      <c r="T242" t="inlineStr"/>
    </row>
    <row r="243">
      <c r="N243" t="inlineStr"/>
      <c r="O243" t="inlineStr"/>
      <c r="P243" t="inlineStr"/>
      <c r="Q243" t="inlineStr"/>
      <c r="R243" t="inlineStr"/>
      <c r="S243" t="inlineStr"/>
      <c r="T243" t="inlineStr"/>
    </row>
    <row r="244">
      <c r="N244" t="inlineStr"/>
      <c r="O244" t="inlineStr"/>
      <c r="P244" t="inlineStr"/>
      <c r="Q244" t="inlineStr"/>
      <c r="R244" t="inlineStr"/>
      <c r="S244" t="inlineStr"/>
      <c r="T244" t="inlineStr"/>
    </row>
    <row r="245">
      <c r="N245" t="inlineStr"/>
      <c r="O245" t="inlineStr"/>
      <c r="P245" t="inlineStr"/>
      <c r="Q245" t="inlineStr"/>
      <c r="R245" t="inlineStr"/>
      <c r="S245" t="inlineStr"/>
      <c r="T245" t="inlineStr"/>
    </row>
    <row r="246">
      <c r="G246" s="170" t="n"/>
      <c r="N246" t="inlineStr"/>
      <c r="O246" t="inlineStr"/>
      <c r="P246" t="inlineStr"/>
      <c r="Q246" t="inlineStr"/>
      <c r="R246" t="inlineStr"/>
      <c r="S246" t="inlineStr"/>
      <c r="T246" t="inlineStr"/>
    </row>
    <row r="247">
      <c r="N247" t="inlineStr"/>
      <c r="O247" t="inlineStr"/>
      <c r="P247" t="inlineStr"/>
      <c r="Q247" t="inlineStr"/>
      <c r="R247" t="inlineStr"/>
      <c r="S247" t="inlineStr"/>
      <c r="T247" t="inlineStr"/>
    </row>
    <row r="248">
      <c r="N248" t="inlineStr"/>
      <c r="O248" t="inlineStr"/>
      <c r="P248" t="inlineStr"/>
      <c r="Q248" t="inlineStr"/>
      <c r="R248" t="inlineStr"/>
      <c r="S248" t="inlineStr"/>
      <c r="T248" t="inlineStr"/>
    </row>
    <row r="249">
      <c r="G249" s="170" t="n"/>
      <c r="N249" t="inlineStr"/>
      <c r="O249" t="inlineStr"/>
      <c r="P249" t="inlineStr"/>
      <c r="Q249" t="inlineStr"/>
      <c r="R249" t="inlineStr"/>
      <c r="S249" t="inlineStr"/>
      <c r="T24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5181</v>
      </c>
      <c r="H27" s="954" t="n">
        <v>3000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external parties</t>
        </is>
      </c>
      <c r="C58" s="939" t="n"/>
      <c r="D58" s="939" t="n"/>
      <c r="E58" s="939" t="n"/>
      <c r="F58" s="939" t="n"/>
      <c r="G58" s="939" t="n">
        <v>40768</v>
      </c>
      <c r="H58" s="939" t="n">
        <v>50854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related parties</t>
        </is>
      </c>
      <c r="C59" s="939" t="n"/>
      <c r="D59" s="939" t="n"/>
      <c r="E59" s="939" t="n"/>
      <c r="F59" s="939" t="n"/>
      <c r="G59" s="939" t="n">
        <v>1126</v>
      </c>
      <c r="H59" s="939" t="n">
        <v>2270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Trade payables - related parties ultimate parent company</t>
        </is>
      </c>
      <c r="C60" s="939" t="n"/>
      <c r="D60" s="939" t="n"/>
      <c r="E60" s="939" t="n"/>
      <c r="F60" s="939" t="n"/>
      <c r="G60" s="939" t="n">
        <v>169387</v>
      </c>
      <c r="H60" s="939" t="n">
        <v>109601</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Total trade and other payables at amortised cost</t>
        </is>
      </c>
      <c r="C61" s="103" t="n"/>
      <c r="D61" s="103" t="n"/>
      <c r="E61" s="103" t="n"/>
      <c r="F61" s="103" t="n"/>
      <c r="G61" s="103" t="n">
        <v>219685</v>
      </c>
      <c r="H61" s="103" t="n">
        <v>175701</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239022</v>
      </c>
      <c r="H81" s="954" t="n">
        <v>175701</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19337</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None Trade payables related parties</t>
        </is>
      </c>
      <c r="G88" t="n">
        <v>1126</v>
      </c>
      <c r="H88" t="n">
        <v>2270</v>
      </c>
      <c r="N88">
        <f>B88</f>
        <v/>
      </c>
      <c r="O88" t="inlineStr"/>
      <c r="P88" t="inlineStr"/>
      <c r="Q88" t="inlineStr"/>
      <c r="R88" t="inlineStr"/>
      <c r="S88">
        <f>G88*BS!$B$9</f>
        <v/>
      </c>
      <c r="T88">
        <f>H88*BS!$B$9</f>
        <v/>
      </c>
    </row>
    <row r="89">
      <c r="B89" t="inlineStr">
        <is>
          <t xml:space="preserve"> None Trade payables - related parties ultimate parent company</t>
        </is>
      </c>
      <c r="G89" t="n">
        <v>169387</v>
      </c>
      <c r="H89" t="n">
        <v>109601</v>
      </c>
      <c r="N89">
        <f>B89</f>
        <v/>
      </c>
      <c r="O89" t="inlineStr"/>
      <c r="P89" t="inlineStr"/>
      <c r="Q89" t="inlineStr"/>
      <c r="R89" t="inlineStr"/>
      <c r="S89">
        <f>G89*BS!$B$9</f>
        <v/>
      </c>
      <c r="T89">
        <f>H89*BS!$B$9</f>
        <v/>
      </c>
    </row>
    <row r="90">
      <c r="B90" t="inlineStr">
        <is>
          <t xml:space="preserve"> None Goods and services tax (GST) payable</t>
        </is>
      </c>
      <c r="G90" t="n">
        <v>6085</v>
      </c>
      <c r="H90" t="n">
        <v>10374</v>
      </c>
      <c r="N90">
        <f>B90</f>
        <v/>
      </c>
      <c r="O90" t="inlineStr"/>
      <c r="P90" t="inlineStr"/>
      <c r="Q90" t="inlineStr"/>
      <c r="R90" t="inlineStr"/>
      <c r="S90">
        <f>G90*BS!$B$9</f>
        <v/>
      </c>
      <c r="T90">
        <f>H90*BS!$B$9</f>
        <v/>
      </c>
    </row>
    <row r="91">
      <c r="B91" t="inlineStr">
        <is>
          <t xml:space="preserve"> None Other creditors</t>
        </is>
      </c>
      <c r="G91" t="n">
        <v>2319</v>
      </c>
      <c r="H91" t="n">
        <v>2602</v>
      </c>
      <c r="N91">
        <f>B91</f>
        <v/>
      </c>
      <c r="O91" t="inlineStr"/>
      <c r="P91" t="inlineStr"/>
      <c r="Q91" t="inlineStr"/>
      <c r="R91" t="inlineStr"/>
      <c r="S91">
        <f>G91*BS!$B$9</f>
        <v/>
      </c>
      <c r="T91">
        <f>H91*BS!$B$9</f>
        <v/>
      </c>
    </row>
    <row r="92">
      <c r="B92" t="inlineStr">
        <is>
          <t xml:space="preserve"> None Total trade and other payables at amortised cost</t>
        </is>
      </c>
      <c r="G92" t="n">
        <v>219685</v>
      </c>
      <c r="H92" t="n">
        <v>175701</v>
      </c>
      <c r="N92">
        <f>B92</f>
        <v/>
      </c>
      <c r="O92" t="inlineStr"/>
      <c r="P92" t="inlineStr"/>
      <c r="Q92" t="inlineStr"/>
      <c r="R92" t="inlineStr"/>
      <c r="S92">
        <f>G92*BS!$B$9</f>
        <v/>
      </c>
      <c r="T92">
        <f>H92*BS!$B$9</f>
        <v/>
      </c>
    </row>
    <row r="93" ht="15.75" customHeight="1" s="340">
      <c r="B93" t="inlineStr">
        <is>
          <t>Warranties $000 None At1 April 2022</t>
        </is>
      </c>
      <c r="G93" t="n">
        <v>19230</v>
      </c>
      <c r="H93" t="n">
        <v/>
      </c>
      <c r="N93">
        <f>B93</f>
        <v/>
      </c>
      <c r="O93" t="inlineStr"/>
      <c r="P93" t="inlineStr"/>
      <c r="Q93" t="inlineStr"/>
      <c r="R93" t="inlineStr"/>
      <c r="S93">
        <f>G93*BS!$B$9</f>
        <v/>
      </c>
      <c r="T93">
        <f>H93*BS!$B$9</f>
        <v/>
      </c>
    </row>
    <row r="94">
      <c r="B94" t="inlineStr">
        <is>
          <t>Warranties $000 None Charge for the year:</t>
        </is>
      </c>
      <c r="G94" t="n">
        <v/>
      </c>
      <c r="H94" t="n">
        <v>16942</v>
      </c>
      <c r="N94">
        <f>B94</f>
        <v/>
      </c>
      <c r="O94" t="inlineStr"/>
      <c r="P94" t="inlineStr"/>
      <c r="Q94" t="inlineStr"/>
      <c r="R94" t="inlineStr"/>
      <c r="S94">
        <f>G94*BS!$B$9</f>
        <v/>
      </c>
      <c r="T94">
        <f>H94*BS!$B$9</f>
        <v/>
      </c>
    </row>
    <row r="95">
      <c r="B95" t="inlineStr">
        <is>
          <t>Warranties $000 None Utilised:</t>
        </is>
      </c>
      <c r="G95" t="n">
        <v/>
      </c>
      <c r="H95" t="n">
        <v>-13434</v>
      </c>
      <c r="N95">
        <f>B95</f>
        <v/>
      </c>
      <c r="O95" t="inlineStr"/>
      <c r="P95" t="inlineStr"/>
      <c r="Q95" t="inlineStr"/>
      <c r="R95" t="inlineStr"/>
      <c r="S95">
        <f>G95*BS!$B$9</f>
        <v/>
      </c>
      <c r="T95">
        <f>H95*BS!$B$9</f>
        <v/>
      </c>
    </row>
    <row r="96">
      <c r="B96" t="inlineStr">
        <is>
          <t>Warranties $000 None At31 March 2023</t>
        </is>
      </c>
      <c r="G96" t="n">
        <v/>
      </c>
      <c r="H96" t="n">
        <v>34887</v>
      </c>
      <c r="N96">
        <f>B96</f>
        <v/>
      </c>
      <c r="O96" t="inlineStr"/>
      <c r="P96" t="inlineStr"/>
      <c r="Q96" t="inlineStr"/>
      <c r="R96" t="inlineStr"/>
      <c r="S96">
        <f>G96*BS!$B$9</f>
        <v/>
      </c>
      <c r="T96">
        <f>H96*BS!$B$9</f>
        <v/>
      </c>
    </row>
    <row r="97">
      <c r="B97" t="inlineStr">
        <is>
          <t>Warranties $000 None Current:</t>
        </is>
      </c>
      <c r="G97" t="n">
        <v/>
      </c>
      <c r="H97" t="n">
        <v>9113</v>
      </c>
      <c r="N97">
        <f>B97</f>
        <v/>
      </c>
      <c r="O97" t="inlineStr"/>
      <c r="P97" t="inlineStr"/>
      <c r="Q97" t="inlineStr"/>
      <c r="R97" t="inlineStr"/>
      <c r="S97">
        <f>G97*BS!$B$9</f>
        <v/>
      </c>
      <c r="T97">
        <f>H97*BS!$B$9</f>
        <v/>
      </c>
    </row>
    <row r="98">
      <c r="B98" t="inlineStr">
        <is>
          <t>Warranties $000 None Non-Current:</t>
        </is>
      </c>
      <c r="G98" t="n">
        <v/>
      </c>
      <c r="H98" t="n">
        <v>10117</v>
      </c>
      <c r="N98">
        <f>B98</f>
        <v/>
      </c>
      <c r="O98" t="inlineStr"/>
      <c r="P98" t="inlineStr"/>
      <c r="Q98" t="inlineStr"/>
      <c r="R98" t="inlineStr"/>
      <c r="S98">
        <f>G98*BS!$B$9</f>
        <v/>
      </c>
      <c r="T98">
        <f>H98*BS!$B$9</f>
        <v/>
      </c>
    </row>
    <row r="99" customFormat="1" s="194">
      <c r="B99" t="inlineStr">
        <is>
          <t>Warranties $000 None At1 April 2021</t>
        </is>
      </c>
      <c r="G99" t="n">
        <v/>
      </c>
      <c r="H99" t="n">
        <v>15722</v>
      </c>
      <c r="N99">
        <f>B99</f>
        <v/>
      </c>
      <c r="O99" t="inlineStr"/>
      <c r="P99" t="inlineStr"/>
      <c r="Q99" t="inlineStr"/>
      <c r="R99" t="inlineStr"/>
      <c r="S99">
        <f>G99*BS!$B$9</f>
        <v/>
      </c>
      <c r="T99">
        <f>H99*BS!$B$9</f>
        <v/>
      </c>
    </row>
    <row r="100">
      <c r="B100" t="inlineStr">
        <is>
          <t>Warranties $000 None At31 March 2022</t>
        </is>
      </c>
      <c r="G100" t="n">
        <v>19230</v>
      </c>
      <c r="N100">
        <f>B100</f>
        <v/>
      </c>
      <c r="O100" t="inlineStr"/>
      <c r="P100" t="inlineStr"/>
      <c r="Q100" t="inlineStr"/>
      <c r="R100" t="inlineStr"/>
      <c r="S100">
        <f>G100*BS!$B$9</f>
        <v/>
      </c>
      <c r="T100" t="inlineStr"/>
    </row>
    <row r="101">
      <c r="B101" t="inlineStr">
        <is>
          <t>Annual Leave &amp; Long Service Leave S000 None At1 April 2022</t>
        </is>
      </c>
      <c r="G101" t="n">
        <v>4873</v>
      </c>
      <c r="N101">
        <f>B101</f>
        <v/>
      </c>
      <c r="O101" t="inlineStr"/>
      <c r="P101" t="inlineStr"/>
      <c r="Q101" t="inlineStr"/>
      <c r="R101" t="inlineStr"/>
      <c r="S101">
        <f>G101*BS!$B$9</f>
        <v/>
      </c>
      <c r="T101" t="inlineStr"/>
    </row>
    <row r="102">
      <c r="B102" t="inlineStr">
        <is>
          <t>Annual Leave &amp; Long Service Leave S000 None Charge for the year:</t>
        </is>
      </c>
      <c r="G102" t="n">
        <v/>
      </c>
      <c r="H102" t="n">
        <v>1802</v>
      </c>
      <c r="N102">
        <f>B102</f>
        <v/>
      </c>
      <c r="O102" t="inlineStr"/>
      <c r="P102" t="inlineStr"/>
      <c r="Q102" t="inlineStr"/>
      <c r="R102" t="inlineStr"/>
      <c r="S102">
        <f>G102*BS!$B$9</f>
        <v/>
      </c>
      <c r="T102">
        <f>H102*BS!$B$9</f>
        <v/>
      </c>
    </row>
    <row r="103">
      <c r="B103" t="inlineStr">
        <is>
          <t>Annual Leave &amp; Long Service Leave S000 None Utilised:</t>
        </is>
      </c>
      <c r="G103" t="n">
        <v/>
      </c>
      <c r="H103" t="n">
        <v>-1194</v>
      </c>
      <c r="N103">
        <f>B103</f>
        <v/>
      </c>
      <c r="O103" t="inlineStr"/>
      <c r="P103" t="inlineStr"/>
      <c r="Q103" t="inlineStr"/>
      <c r="R103" t="inlineStr"/>
      <c r="S103">
        <f>G103*BS!$B$9</f>
        <v/>
      </c>
      <c r="T103">
        <f>H103*BS!$B$9</f>
        <v/>
      </c>
    </row>
    <row r="104">
      <c r="B104" t="inlineStr">
        <is>
          <t>Annual Leave &amp; Long Service Leave S000 None At31 March 2023</t>
        </is>
      </c>
      <c r="G104" t="n">
        <v/>
      </c>
      <c r="H104" t="n">
        <v>5123</v>
      </c>
      <c r="N104">
        <f>B104</f>
        <v/>
      </c>
      <c r="O104" t="inlineStr"/>
      <c r="P104" t="inlineStr"/>
      <c r="Q104" t="inlineStr"/>
      <c r="R104" t="inlineStr"/>
      <c r="S104">
        <f>G104*BS!$B$9</f>
        <v/>
      </c>
      <c r="T104">
        <f>H104*BS!$B$9</f>
        <v/>
      </c>
    </row>
    <row r="105">
      <c r="B105" t="inlineStr">
        <is>
          <t>Annual Leave &amp; Long Service Leave S000 None Current:</t>
        </is>
      </c>
      <c r="G105" t="n">
        <v/>
      </c>
      <c r="H105" t="n">
        <v>4294</v>
      </c>
      <c r="N105">
        <f>B105</f>
        <v/>
      </c>
      <c r="O105" t="inlineStr"/>
      <c r="P105" t="inlineStr"/>
      <c r="Q105" t="inlineStr"/>
      <c r="R105" t="inlineStr"/>
      <c r="S105">
        <f>G105*BS!$B$9</f>
        <v/>
      </c>
      <c r="T105">
        <f>H105*BS!$B$9</f>
        <v/>
      </c>
    </row>
    <row r="106">
      <c r="B106" t="inlineStr">
        <is>
          <t>Annual Leave &amp; Long Service Leave S000 None Non-Current:</t>
        </is>
      </c>
      <c r="G106" t="n">
        <v/>
      </c>
      <c r="H106" t="n">
        <v>579</v>
      </c>
      <c r="N106">
        <f>B106</f>
        <v/>
      </c>
      <c r="O106" t="inlineStr"/>
      <c r="P106" t="inlineStr"/>
      <c r="Q106" t="inlineStr"/>
      <c r="R106" t="inlineStr"/>
      <c r="S106">
        <f>G106*BS!$B$9</f>
        <v/>
      </c>
      <c r="T106">
        <f>H106*BS!$B$9</f>
        <v/>
      </c>
    </row>
    <row r="107">
      <c r="B107" t="inlineStr">
        <is>
          <t>Annual Leave &amp; Long Service Leave S000 None At1 April 2021</t>
        </is>
      </c>
      <c r="G107" t="n">
        <v/>
      </c>
      <c r="H107" t="n">
        <v>4265</v>
      </c>
      <c r="N107">
        <f>B107</f>
        <v/>
      </c>
      <c r="O107" t="inlineStr"/>
      <c r="P107" t="inlineStr"/>
      <c r="Q107" t="inlineStr"/>
      <c r="R107" t="inlineStr"/>
      <c r="S107">
        <f>G107*BS!$B$9</f>
        <v/>
      </c>
      <c r="T107">
        <f>H107*BS!$B$9</f>
        <v/>
      </c>
    </row>
    <row r="108">
      <c r="B108" t="inlineStr">
        <is>
          <t>Annual Leave &amp; Long Service Leave S000 None At31 March 2022</t>
        </is>
      </c>
      <c r="G108" t="n">
        <v>4873</v>
      </c>
      <c r="N108">
        <f>B108</f>
        <v/>
      </c>
      <c r="O108" t="inlineStr"/>
      <c r="P108" t="inlineStr"/>
      <c r="Q108" t="inlineStr"/>
      <c r="R108" t="inlineStr"/>
      <c r="S108">
        <f>G108*BS!$B$9</f>
        <v/>
      </c>
      <c r="T108" t="inlineStr"/>
    </row>
    <row r="109">
      <c r="B109" s="102" t="inlineStr">
        <is>
          <t>Sales Provisions S000 None Current:</t>
        </is>
      </c>
      <c r="C109" s="939" t="n"/>
      <c r="D109" s="939" t="n"/>
      <c r="E109" s="939" t="n"/>
      <c r="F109" s="939" t="n"/>
      <c r="G109" s="939" t="n">
        <v/>
      </c>
      <c r="H109" s="939" t="n">
        <v>102343</v>
      </c>
      <c r="I109" s="975" t="n"/>
      <c r="J109" s="180" t="n"/>
      <c r="N109" s="976">
        <f>B109</f>
        <v/>
      </c>
      <c r="O109" s="192" t="inlineStr"/>
      <c r="P109" s="192" t="inlineStr"/>
      <c r="Q109" s="192" t="inlineStr"/>
      <c r="R109" s="192" t="inlineStr"/>
      <c r="S109" s="192">
        <f>G109*BS!$B$9</f>
        <v/>
      </c>
      <c r="T109" s="192">
        <f>H109*BS!$B$9</f>
        <v/>
      </c>
      <c r="U109" s="193">
        <f>I88</f>
        <v/>
      </c>
    </row>
    <row r="110">
      <c r="B110" s="102" t="inlineStr">
        <is>
          <t>Total $000 None At1 April 2022</t>
        </is>
      </c>
      <c r="C110" s="939" t="n"/>
      <c r="D110" s="939" t="n"/>
      <c r="E110" s="939" t="n"/>
      <c r="F110" s="939" t="n"/>
      <c r="G110" s="939" t="n">
        <v>126446</v>
      </c>
      <c r="H110" s="939" t="n"/>
      <c r="I110" s="975" t="n"/>
      <c r="J110" s="180" t="n"/>
      <c r="N110" s="976">
        <f>B110</f>
        <v/>
      </c>
      <c r="O110" s="192" t="inlineStr"/>
      <c r="P110" s="192" t="inlineStr"/>
      <c r="Q110" s="192" t="inlineStr"/>
      <c r="R110" s="192" t="inlineStr"/>
      <c r="S110" s="192">
        <f>G110*BS!$B$9</f>
        <v/>
      </c>
      <c r="T110" s="192" t="inlineStr"/>
      <c r="U110" s="193">
        <f>I89</f>
        <v/>
      </c>
    </row>
    <row r="111">
      <c r="B111" s="211" t="inlineStr">
        <is>
          <t>Total $000 None Charge for the year:</t>
        </is>
      </c>
      <c r="C111" s="939" t="n"/>
      <c r="D111" s="939" t="n"/>
      <c r="E111" s="939" t="n"/>
      <c r="F111" s="939" t="n"/>
      <c r="G111" s="939" t="n">
        <v/>
      </c>
      <c r="H111" s="939" t="n">
        <v>266892</v>
      </c>
      <c r="I111" s="975" t="n"/>
      <c r="J111" s="180" t="n"/>
      <c r="N111" s="976">
        <f>B111</f>
        <v/>
      </c>
      <c r="O111" s="192" t="inlineStr"/>
      <c r="P111" s="192" t="inlineStr"/>
      <c r="Q111" s="192" t="inlineStr"/>
      <c r="R111" s="192" t="inlineStr"/>
      <c r="S111" s="192">
        <f>G111*BS!$B$9</f>
        <v/>
      </c>
      <c r="T111" s="192">
        <f>H111*BS!$B$9</f>
        <v/>
      </c>
      <c r="U111" s="193">
        <f>I90</f>
        <v/>
      </c>
    </row>
    <row r="112">
      <c r="B112" s="211" t="inlineStr">
        <is>
          <t>Total $000 None Utilised:</t>
        </is>
      </c>
      <c r="C112" s="103" t="n"/>
      <c r="D112" s="103" t="n"/>
      <c r="E112" s="103" t="n"/>
      <c r="F112" s="103" t="n"/>
      <c r="G112" s="103" t="n">
        <v/>
      </c>
      <c r="H112" s="103" t="n">
        <v>-211088</v>
      </c>
      <c r="I112" s="979" t="n"/>
      <c r="J112" s="180" t="n"/>
      <c r="N112" s="976">
        <f>B112</f>
        <v/>
      </c>
      <c r="O112" s="192" t="inlineStr"/>
      <c r="P112" s="192" t="inlineStr"/>
      <c r="Q112" s="192" t="inlineStr"/>
      <c r="R112" s="192" t="inlineStr"/>
      <c r="S112" s="192">
        <f>G112*BS!$B$9</f>
        <v/>
      </c>
      <c r="T112" s="192">
        <f>H112*BS!$B$9</f>
        <v/>
      </c>
      <c r="U112" s="193">
        <f>I91</f>
        <v/>
      </c>
    </row>
    <row r="113">
      <c r="B113" s="211" t="inlineStr">
        <is>
          <t>Total $000 None At31 March 2023</t>
        </is>
      </c>
      <c r="C113" s="939" t="n"/>
      <c r="D113" s="939" t="n"/>
      <c r="E113" s="939" t="n"/>
      <c r="F113" s="939" t="n"/>
      <c r="G113" s="939" t="n">
        <v/>
      </c>
      <c r="H113" s="939" t="n">
        <v>180844</v>
      </c>
      <c r="I113" s="980" t="n"/>
      <c r="J113" s="180" t="n"/>
      <c r="N113" s="976">
        <f>B113</f>
        <v/>
      </c>
      <c r="O113" s="192" t="inlineStr"/>
      <c r="P113" s="192" t="inlineStr"/>
      <c r="Q113" s="192" t="inlineStr"/>
      <c r="R113" s="192" t="inlineStr"/>
      <c r="S113" s="192">
        <f>G113*BS!$B$9</f>
        <v/>
      </c>
      <c r="T113" s="192">
        <f>H113*BS!$B$9</f>
        <v/>
      </c>
      <c r="U113" s="193">
        <f>I92</f>
        <v/>
      </c>
    </row>
    <row r="114">
      <c r="B114" s="208" t="inlineStr">
        <is>
          <t>Total $000 None Current:</t>
        </is>
      </c>
      <c r="C114" s="939" t="n"/>
      <c r="D114" s="939" t="n"/>
      <c r="E114" s="939" t="n"/>
      <c r="F114" s="939" t="n"/>
      <c r="G114" s="939" t="n">
        <v/>
      </c>
      <c r="H114" s="939" t="n">
        <v>115750</v>
      </c>
      <c r="I114" s="981" t="n"/>
      <c r="J114" s="180" t="n"/>
      <c r="N114" s="976">
        <f>B114</f>
        <v/>
      </c>
      <c r="O114" s="192" t="inlineStr"/>
      <c r="P114" s="192" t="inlineStr"/>
      <c r="Q114" s="192" t="inlineStr"/>
      <c r="R114" s="192" t="inlineStr"/>
      <c r="S114" s="192">
        <f>G114*BS!$B$9</f>
        <v/>
      </c>
      <c r="T114" s="192">
        <f>H114*BS!$B$9</f>
        <v/>
      </c>
      <c r="U114" s="193">
        <f>I93</f>
        <v/>
      </c>
    </row>
    <row r="115">
      <c r="B115" s="211" t="inlineStr">
        <is>
          <t>Total $000 None Non-Current:</t>
        </is>
      </c>
      <c r="C115" s="939" t="n"/>
      <c r="D115" s="939" t="n"/>
      <c r="E115" s="939" t="n"/>
      <c r="F115" s="939" t="n"/>
      <c r="G115" s="939" t="n">
        <v/>
      </c>
      <c r="H115" s="939" t="n">
        <v>10696</v>
      </c>
      <c r="I115" s="981" t="n"/>
      <c r="J115" s="180" t="n"/>
      <c r="N115" s="976">
        <f>B115</f>
        <v/>
      </c>
      <c r="O115" s="192" t="inlineStr"/>
      <c r="P115" s="192" t="inlineStr"/>
      <c r="Q115" s="192" t="inlineStr"/>
      <c r="R115" s="192" t="inlineStr"/>
      <c r="S115" s="192">
        <f>G115*BS!$B$9</f>
        <v/>
      </c>
      <c r="T115" s="192">
        <f>H115*BS!$B$9</f>
        <v/>
      </c>
      <c r="U115" s="193">
        <f>I94</f>
        <v/>
      </c>
    </row>
    <row r="116">
      <c r="B116" s="211" t="inlineStr">
        <is>
          <t>Total $000 None At1 April 2021</t>
        </is>
      </c>
      <c r="C116" s="939" t="n"/>
      <c r="D116" s="939" t="n"/>
      <c r="E116" s="939" t="n"/>
      <c r="F116" s="939" t="n"/>
      <c r="G116" s="939" t="n">
        <v/>
      </c>
      <c r="H116" s="939" t="n">
        <v>70642</v>
      </c>
      <c r="I116" s="981" t="n"/>
      <c r="J116" s="180" t="n"/>
      <c r="N116" s="976">
        <f>B116</f>
        <v/>
      </c>
      <c r="O116" s="192" t="inlineStr"/>
      <c r="P116" s="192" t="inlineStr"/>
      <c r="Q116" s="192" t="inlineStr"/>
      <c r="R116" s="192" t="inlineStr"/>
      <c r="S116" s="192">
        <f>G116*BS!$B$9</f>
        <v/>
      </c>
      <c r="T116" s="192">
        <f>H116*BS!$B$9</f>
        <v/>
      </c>
      <c r="U116" s="193">
        <f>I95</f>
        <v/>
      </c>
    </row>
    <row r="117">
      <c r="B117" s="211" t="inlineStr">
        <is>
          <t>Total $000 None At31 March 2022</t>
        </is>
      </c>
      <c r="C117" s="939" t="n"/>
      <c r="D117" s="939" t="n"/>
      <c r="E117" s="939" t="n"/>
      <c r="F117" s="939" t="n"/>
      <c r="G117" s="939" t="n">
        <v>126446</v>
      </c>
      <c r="H117" s="939" t="n"/>
      <c r="I117" s="981" t="n"/>
      <c r="J117" s="180" t="n"/>
      <c r="N117" s="976">
        <f>B117</f>
        <v/>
      </c>
      <c r="O117" s="192" t="inlineStr"/>
      <c r="P117" s="192" t="inlineStr"/>
      <c r="Q117" s="192" t="inlineStr"/>
      <c r="R117" s="192" t="inlineStr"/>
      <c r="S117" s="192">
        <f>G117*BS!$B$9</f>
        <v/>
      </c>
      <c r="T117" s="192" t="inlineStr"/>
      <c r="U117" s="193">
        <f>I96</f>
        <v/>
      </c>
    </row>
    <row r="118">
      <c r="B118" s="211" t="n"/>
      <c r="C118" s="939" t="n"/>
      <c r="D118" s="939" t="n"/>
      <c r="E118" s="939" t="n"/>
      <c r="F118" s="939" t="n"/>
      <c r="G118" s="939" t="n"/>
      <c r="H118" s="939" t="n"/>
      <c r="I118" s="981" t="n"/>
      <c r="J118" s="180" t="n"/>
      <c r="N118" s="976" t="inlineStr"/>
      <c r="O118" s="192" t="inlineStr"/>
      <c r="P118" s="192" t="inlineStr"/>
      <c r="Q118" s="192" t="inlineStr"/>
      <c r="R118" s="192" t="inlineStr"/>
      <c r="S118" s="192" t="inlineStr"/>
      <c r="T118" s="192" t="inlineStr"/>
      <c r="U118" s="193">
        <f>I97</f>
        <v/>
      </c>
    </row>
    <row r="119">
      <c r="B119" s="102" t="n"/>
      <c r="C119" s="939" t="n"/>
      <c r="D119" s="939" t="n"/>
      <c r="E119" s="939" t="n"/>
      <c r="F119" s="939" t="n"/>
      <c r="G119" s="939" t="n"/>
      <c r="H119" s="939" t="n"/>
      <c r="I119" s="981" t="n"/>
      <c r="J119" s="180" t="n"/>
      <c r="N119" s="976" t="inlineStr"/>
      <c r="O119" s="192" t="inlineStr"/>
      <c r="P119" s="192" t="inlineStr"/>
      <c r="Q119" s="192" t="inlineStr"/>
      <c r="R119" s="192" t="inlineStr"/>
      <c r="S119" s="192" t="inlineStr"/>
      <c r="T119" s="192" t="inlineStr"/>
      <c r="U119" s="193">
        <f>I98</f>
        <v/>
      </c>
    </row>
    <row r="120">
      <c r="A120" s="194" t="inlineStr">
        <is>
          <t>K14</t>
        </is>
      </c>
      <c r="B120" s="96" t="inlineStr">
        <is>
          <t xml:space="preserve">Total </t>
        </is>
      </c>
      <c r="C120" s="954">
        <f>SUM(INDIRECT(ADDRESS(MATCH("K13",$A:$A,0)+1,COLUMN(C$13),4)&amp;":"&amp;ADDRESS(MATCH("K14",$A:$A,0)-1,COLUMN(C$13),4)))</f>
        <v/>
      </c>
      <c r="D120" s="954">
        <f>SUM(INDIRECT(ADDRESS(MATCH("K13",$A:$A,0)+1,COLUMN(D$13),4)&amp;":"&amp;ADDRESS(MATCH("K14",$A:$A,0)-1,COLUMN(D$13),4)))</f>
        <v/>
      </c>
      <c r="E120" s="954">
        <f>SUM(INDIRECT(ADDRESS(MATCH("K13",$A:$A,0)+1,COLUMN(E$13),4)&amp;":"&amp;ADDRESS(MATCH("K14",$A:$A,0)-1,COLUMN(E$13),4)))</f>
        <v/>
      </c>
      <c r="F120" s="954">
        <f>SUM(INDIRECT(ADDRESS(MATCH("K13",$A:$A,0)+1,COLUMN(F$13),4)&amp;":"&amp;ADDRESS(MATCH("K14",$A:$A,0)-1,COLUMN(F$13),4)))</f>
        <v/>
      </c>
      <c r="G120" s="954">
        <f>SUM(INDIRECT(ADDRESS(MATCH("K13",$A:$A,0)+1,COLUMN(G$13),4)&amp;":"&amp;ADDRESS(MATCH("K14",$A:$A,0)-1,COLUMN(G$13),4)))</f>
        <v/>
      </c>
      <c r="H120" s="954">
        <f>SUM(INDIRECT(ADDRESS(MATCH("K13",$A:$A,0)+1,COLUMN(H$13),4)&amp;":"&amp;ADDRESS(MATCH("K14",$A:$A,0)-1,COLUMN(H$13),4)))</f>
        <v/>
      </c>
      <c r="I120" s="981" t="n"/>
      <c r="J120" s="196" t="n"/>
      <c r="K120" s="197" t="n"/>
      <c r="L120" s="197" t="n"/>
      <c r="M120" s="197" t="n"/>
      <c r="N120" s="966">
        <f>B120</f>
        <v/>
      </c>
      <c r="O120" s="198">
        <f>C120*BS!$B$9</f>
        <v/>
      </c>
      <c r="P120" s="198">
        <f>D120*BS!$B$9</f>
        <v/>
      </c>
      <c r="Q120" s="198">
        <f>E120*BS!$B$9</f>
        <v/>
      </c>
      <c r="R120" s="198">
        <f>F120*BS!$B$9</f>
        <v/>
      </c>
      <c r="S120" s="198">
        <f>G120*BS!$B$9</f>
        <v/>
      </c>
      <c r="T120" s="198">
        <f>H120*BS!$B$9</f>
        <v/>
      </c>
      <c r="U120" s="193">
        <f>I99</f>
        <v/>
      </c>
      <c r="V120" s="197" t="n"/>
      <c r="W120" s="197" t="n"/>
      <c r="X120" s="197" t="n"/>
      <c r="Y120" s="197" t="n"/>
      <c r="Z120" s="197" t="n"/>
      <c r="AA120" s="197" t="n"/>
      <c r="AB120" s="197" t="n"/>
      <c r="AC120" s="197" t="n"/>
      <c r="AD120" s="197" t="n"/>
      <c r="AE120" s="197" t="n"/>
      <c r="AF120" s="197" t="n"/>
      <c r="AG120" s="197" t="n"/>
      <c r="AH120" s="197" t="n"/>
      <c r="AI120" s="197" t="n"/>
      <c r="AJ120" s="197" t="n"/>
      <c r="AK120" s="197" t="n"/>
      <c r="AL120" s="197" t="n"/>
      <c r="AM120" s="197" t="n"/>
      <c r="AN120" s="197" t="n"/>
      <c r="AO120" s="197" t="n"/>
      <c r="AP120" s="197" t="n"/>
      <c r="AQ120" s="197" t="n"/>
      <c r="AR120" s="197" t="n"/>
      <c r="AS120" s="197" t="n"/>
      <c r="AT120" s="197" t="n"/>
      <c r="AU120" s="197" t="n"/>
      <c r="AV120" s="197" t="n"/>
      <c r="AW120" s="197" t="n"/>
      <c r="AX120" s="197" t="n"/>
      <c r="AY120" s="197" t="n"/>
      <c r="AZ120" s="197" t="n"/>
      <c r="BA120" s="197" t="n"/>
      <c r="BB120" s="197" t="n"/>
      <c r="BC120" s="197" t="n"/>
      <c r="BD120" s="197" t="n"/>
      <c r="BE120" s="197" t="n"/>
      <c r="BF120" s="197" t="n"/>
      <c r="BG120" s="197" t="n"/>
      <c r="BH120" s="197" t="n"/>
      <c r="BI120" s="197" t="n"/>
      <c r="BJ120" s="197" t="n"/>
      <c r="BK120" s="197" t="n"/>
      <c r="BL120" s="197" t="n"/>
      <c r="BM120" s="197" t="n"/>
      <c r="BN120" s="197" t="n"/>
      <c r="BO120" s="197" t="n"/>
      <c r="BP120" s="197" t="n"/>
      <c r="BQ120" s="197" t="n"/>
      <c r="BR120" s="197" t="n"/>
      <c r="BS120" s="197" t="n"/>
      <c r="BT120" s="197" t="n"/>
      <c r="BU120" s="197" t="n"/>
      <c r="BV120" s="197" t="n"/>
      <c r="BW120" s="197" t="n"/>
      <c r="BX120" s="197" t="n"/>
      <c r="BY120" s="197" t="n"/>
      <c r="BZ120" s="197" t="n"/>
      <c r="CA120" s="197" t="n"/>
      <c r="CB120" s="197" t="n"/>
      <c r="CC120" s="197" t="n"/>
      <c r="CD120" s="197" t="n"/>
      <c r="CE120" s="197" t="n"/>
      <c r="CF120" s="197" t="n"/>
      <c r="CG120" s="197" t="n"/>
      <c r="CH120" s="197" t="n"/>
      <c r="CI120" s="197" t="n"/>
      <c r="CJ120" s="197" t="n"/>
      <c r="CK120" s="197" t="n"/>
      <c r="CL120" s="197" t="n"/>
      <c r="CM120" s="197" t="n"/>
      <c r="CN120" s="197" t="n"/>
      <c r="CO120" s="197" t="n"/>
      <c r="CP120" s="197" t="n"/>
      <c r="CQ120" s="197" t="n"/>
      <c r="CR120" s="197" t="n"/>
      <c r="CS120" s="197" t="n"/>
      <c r="CT120" s="197" t="n"/>
      <c r="CU120" s="197" t="n"/>
      <c r="CV120" s="197" t="n"/>
      <c r="CW120" s="197" t="n"/>
      <c r="CX120" s="197" t="n"/>
      <c r="CY120" s="197" t="n"/>
      <c r="CZ120" s="197" t="n"/>
      <c r="DA120" s="197" t="n"/>
      <c r="DB120" s="197" t="n"/>
      <c r="DC120" s="197" t="n"/>
      <c r="DD120" s="197" t="n"/>
      <c r="DE120" s="197" t="n"/>
      <c r="DF120" s="197" t="n"/>
      <c r="DG120" s="197" t="n"/>
      <c r="DH120" s="197" t="n"/>
      <c r="DI120" s="197" t="n"/>
      <c r="DJ120" s="197" t="n"/>
      <c r="DK120" s="197" t="n"/>
      <c r="DL120" s="197" t="n"/>
      <c r="DM120" s="197" t="n"/>
      <c r="DN120" s="197" t="n"/>
      <c r="DO120" s="197" t="n"/>
      <c r="DP120" s="197" t="n"/>
      <c r="DQ120" s="197" t="n"/>
      <c r="DR120" s="197" t="n"/>
      <c r="DS120" s="197" t="n"/>
      <c r="DT120" s="197" t="n"/>
      <c r="DU120" s="197" t="n"/>
      <c r="DV120" s="197" t="n"/>
      <c r="DW120" s="197" t="n"/>
      <c r="DX120" s="197" t="n"/>
      <c r="DY120" s="197" t="n"/>
      <c r="DZ120" s="197" t="n"/>
      <c r="EA120" s="197" t="n"/>
      <c r="EB120" s="197" t="n"/>
      <c r="EC120" s="197" t="n"/>
      <c r="ED120" s="197" t="n"/>
      <c r="EE120" s="197" t="n"/>
      <c r="EF120" s="197" t="n"/>
      <c r="EG120" s="197" t="n"/>
      <c r="EH120" s="197" t="n"/>
      <c r="EI120" s="197" t="n"/>
      <c r="EJ120" s="197" t="n"/>
    </row>
    <row r="121">
      <c r="B121" s="208" t="n"/>
      <c r="C121" s="215" t="n"/>
      <c r="D121" s="216" t="n"/>
      <c r="E121" s="982" t="n"/>
      <c r="F121" s="982" t="n"/>
      <c r="G121" s="982" t="n"/>
      <c r="H121" s="982" t="n"/>
      <c r="I121" s="981" t="n"/>
      <c r="J121" s="180" t="n"/>
      <c r="N121" s="976" t="inlineStr"/>
      <c r="O121" s="192" t="inlineStr"/>
      <c r="P121" s="192" t="inlineStr"/>
      <c r="Q121" s="192" t="inlineStr"/>
      <c r="R121" s="192" t="inlineStr"/>
      <c r="S121" s="192" t="inlineStr"/>
      <c r="T121" s="192" t="inlineStr"/>
      <c r="U121" s="193" t="n"/>
    </row>
    <row r="122" customFormat="1" s="194">
      <c r="A122" s="171" t="inlineStr">
        <is>
          <t>K15</t>
        </is>
      </c>
      <c r="B122" s="96" t="inlineStr">
        <is>
          <t xml:space="preserve">Long Term Debt </t>
        </is>
      </c>
      <c r="C122" s="983" t="n"/>
      <c r="D122" s="983" t="n"/>
      <c r="E122" s="983" t="n"/>
      <c r="F122" s="983" t="n"/>
      <c r="G122" s="983" t="n"/>
      <c r="H122" s="983" t="n"/>
      <c r="I122" s="984" t="n"/>
      <c r="J122" s="180" t="n"/>
      <c r="N122" s="966">
        <f>B122</f>
        <v/>
      </c>
      <c r="O122" s="204" t="inlineStr"/>
      <c r="P122" s="204" t="inlineStr"/>
      <c r="Q122" s="204" t="inlineStr"/>
      <c r="R122" s="204" t="inlineStr"/>
      <c r="S122" s="204" t="inlineStr"/>
      <c r="T122" s="204" t="inlineStr"/>
      <c r="U122" s="193" t="n"/>
    </row>
    <row r="123">
      <c r="A123" s="79" t="inlineStr">
        <is>
          <t>K16</t>
        </is>
      </c>
      <c r="B123" s="621" t="inlineStr">
        <is>
          <t xml:space="preserve"> Long Term Borrowings</t>
        </is>
      </c>
      <c r="I123" s="210" t="n"/>
      <c r="J123" s="180" t="n"/>
      <c r="N123" s="985">
        <f>B123</f>
        <v/>
      </c>
      <c r="O123" t="inlineStr"/>
      <c r="P123" t="inlineStr"/>
      <c r="Q123" t="inlineStr"/>
      <c r="R123" t="inlineStr"/>
      <c r="S123" t="inlineStr"/>
      <c r="T123" t="inlineStr"/>
      <c r="U123" s="193">
        <f>I102</f>
        <v/>
      </c>
    </row>
    <row r="124" customFormat="1" s="194">
      <c r="A124" s="79" t="n"/>
      <c r="B124" s="102" t="n"/>
      <c r="C124" s="103" t="n"/>
      <c r="D124" s="103" t="n"/>
      <c r="E124" s="103" t="n"/>
      <c r="F124" s="103" t="n"/>
      <c r="G124" s="103" t="n"/>
      <c r="H124" s="103" t="n"/>
      <c r="I124" s="210" t="n"/>
      <c r="J124" s="180" t="n"/>
      <c r="N124" s="985"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210" t="n"/>
      <c r="J125" s="180" t="n"/>
      <c r="N125" s="985" t="inlineStr"/>
      <c r="O125" s="192" t="inlineStr"/>
      <c r="P125" s="192" t="inlineStr"/>
      <c r="Q125" s="192" t="inlineStr"/>
      <c r="R125" s="192" t="inlineStr"/>
      <c r="S125" s="192" t="inlineStr"/>
      <c r="T125" s="192" t="inlineStr"/>
      <c r="U125" s="193" t="n"/>
    </row>
    <row r="126">
      <c r="A126" s="79" t="inlineStr">
        <is>
          <t>K16T</t>
        </is>
      </c>
      <c r="B126" s="96" t="inlineStr">
        <is>
          <t xml:space="preserve"> Total </t>
        </is>
      </c>
      <c r="C126" s="954">
        <f>SUM(INDIRECT(ADDRESS(MATCH("K16",$A:$A,0)+1,COLUMN(C$13),4)&amp;":"&amp;ADDRESS(MATCH("K16T",$A:$A,0)-1,COLUMN(C$13),4)))</f>
        <v/>
      </c>
      <c r="D126" s="954">
        <f>SUM(INDIRECT(ADDRESS(MATCH("K16",$A:$A,0)+1,COLUMN(D$13),4)&amp;":"&amp;ADDRESS(MATCH("K16T",$A:$A,0)-1,COLUMN(D$13),4)))</f>
        <v/>
      </c>
      <c r="E126" s="954">
        <f>SUM(INDIRECT(ADDRESS(MATCH("K16",$A:$A,0)+1,COLUMN(E$13),4)&amp;":"&amp;ADDRESS(MATCH("K16T",$A:$A,0)-1,COLUMN(E$13),4)))</f>
        <v/>
      </c>
      <c r="F126" s="954">
        <f>SUM(INDIRECT(ADDRESS(MATCH("K16",$A:$A,0)+1,COLUMN(F$13),4)&amp;":"&amp;ADDRESS(MATCH("K16T",$A:$A,0)-1,COLUMN(F$13),4)))</f>
        <v/>
      </c>
      <c r="G126" s="954" t="n">
        <v>10374</v>
      </c>
      <c r="H126" s="954" t="n">
        <v>8796</v>
      </c>
      <c r="I126" s="210" t="n"/>
      <c r="J126" s="180" t="n"/>
      <c r="N126" s="985">
        <f>B126</f>
        <v/>
      </c>
      <c r="O126" s="192">
        <f>C126*BS!$B$9</f>
        <v/>
      </c>
      <c r="P126" s="192">
        <f>D126*BS!$B$9</f>
        <v/>
      </c>
      <c r="Q126" s="192">
        <f>E126*BS!$B$9</f>
        <v/>
      </c>
      <c r="R126" s="192">
        <f>F126*BS!$B$9</f>
        <v/>
      </c>
      <c r="S126" s="192">
        <f>G126*BS!$B$9</f>
        <v/>
      </c>
      <c r="T126" s="192">
        <f>H126*BS!$B$9</f>
        <v/>
      </c>
      <c r="U126" s="193" t="n"/>
    </row>
    <row r="127">
      <c r="A127" s="79" t="inlineStr">
        <is>
          <t>K17</t>
        </is>
      </c>
      <c r="B127" s="621" t="inlineStr">
        <is>
          <t xml:space="preserve"> Bond</t>
        </is>
      </c>
      <c r="I127" s="986" t="n"/>
      <c r="J127" s="180" t="n"/>
      <c r="N127" s="985">
        <f>B127</f>
        <v/>
      </c>
      <c r="O127" t="inlineStr"/>
      <c r="P127" t="inlineStr"/>
      <c r="Q127" t="inlineStr"/>
      <c r="R127" t="inlineStr"/>
      <c r="S127" t="inlineStr"/>
      <c r="T127" t="inlineStr"/>
      <c r="U127" s="193">
        <f>I106</f>
        <v/>
      </c>
    </row>
    <row r="128" ht="18.75" customFormat="1" customHeight="1" s="194">
      <c r="A128" s="79" t="n"/>
      <c r="B128" s="102" t="n"/>
      <c r="C128" s="103" t="n"/>
      <c r="D128" s="103" t="n"/>
      <c r="E128" s="103" t="n"/>
      <c r="F128" s="103" t="n"/>
      <c r="G128" s="103" t="n"/>
      <c r="H128" s="103" t="n"/>
      <c r="I128" s="986" t="n"/>
      <c r="J128" s="180" t="n"/>
      <c r="N128" s="985"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86" t="n"/>
      <c r="J129" s="180" t="n"/>
      <c r="N129" s="985" t="inlineStr"/>
      <c r="O129" s="192" t="inlineStr"/>
      <c r="P129" s="192" t="inlineStr"/>
      <c r="Q129" s="192" t="inlineStr"/>
      <c r="R129" s="192" t="inlineStr"/>
      <c r="S129" s="192" t="inlineStr"/>
      <c r="T129" s="192" t="inlineStr"/>
      <c r="U129" s="193" t="n"/>
    </row>
    <row r="130">
      <c r="A130" s="79" t="inlineStr">
        <is>
          <t>K17T</t>
        </is>
      </c>
      <c r="B130" s="96" t="inlineStr">
        <is>
          <t xml:space="preserve"> Total </t>
        </is>
      </c>
      <c r="C130" s="954">
        <f>SUM(INDIRECT(ADDRESS(MATCH("K17",$A:$A,0)+1,COLUMN(C$13),4)&amp;":"&amp;ADDRESS(MATCH("K17T",$A:$A,0)-1,COLUMN(C$13),4)))</f>
        <v/>
      </c>
      <c r="D130" s="954">
        <f>SUM(INDIRECT(ADDRESS(MATCH("K17",$A:$A,0)+1,COLUMN(D$13),4)&amp;":"&amp;ADDRESS(MATCH("K17T",$A:$A,0)-1,COLUMN(D$13),4)))</f>
        <v/>
      </c>
      <c r="E130" s="954">
        <f>SUM(INDIRECT(ADDRESS(MATCH("K17",$A:$A,0)+1,COLUMN(E$13),4)&amp;":"&amp;ADDRESS(MATCH("K17T",$A:$A,0)-1,COLUMN(E$13),4)))</f>
        <v/>
      </c>
      <c r="F130" s="954">
        <f>SUM(INDIRECT(ADDRESS(MATCH("K17",$A:$A,0)+1,COLUMN(F$13),4)&amp;":"&amp;ADDRESS(MATCH("K17T",$A:$A,0)-1,COLUMN(F$13),4)))</f>
        <v/>
      </c>
      <c r="G130" s="954" t="n">
        <v>0</v>
      </c>
      <c r="H130" s="954" t="n">
        <v>0</v>
      </c>
      <c r="I130" s="986" t="n"/>
      <c r="J130" s="180" t="n"/>
      <c r="N130" s="985">
        <f>B130</f>
        <v/>
      </c>
      <c r="O130" s="192">
        <f>C130*BS!$B$9</f>
        <v/>
      </c>
      <c r="P130" s="192">
        <f>D130*BS!$B$9</f>
        <v/>
      </c>
      <c r="Q130" s="192">
        <f>E130*BS!$B$9</f>
        <v/>
      </c>
      <c r="R130" s="192">
        <f>F130*BS!$B$9</f>
        <v/>
      </c>
      <c r="S130" s="192">
        <f>G130*BS!$B$9</f>
        <v/>
      </c>
      <c r="T130" s="192">
        <f>H130*BS!$B$9</f>
        <v/>
      </c>
      <c r="U130" s="193" t="n"/>
    </row>
    <row r="131">
      <c r="A131" s="79" t="inlineStr">
        <is>
          <t>K18</t>
        </is>
      </c>
      <c r="B131" s="621" t="inlineStr">
        <is>
          <t xml:space="preserve"> Subordinate Debt</t>
        </is>
      </c>
      <c r="I131" s="975" t="n"/>
      <c r="J131" s="180" t="n"/>
      <c r="N131" s="985">
        <f>B131</f>
        <v/>
      </c>
      <c r="O131" t="inlineStr"/>
      <c r="P131" t="inlineStr"/>
      <c r="Q131" t="inlineStr"/>
      <c r="R131" t="inlineStr"/>
      <c r="S131" t="inlineStr"/>
      <c r="T131" t="inlineStr"/>
      <c r="U131" s="193">
        <f>I110</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t="n"/>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inlineStr">
        <is>
          <t>K18T</t>
        </is>
      </c>
      <c r="B134" s="96" t="inlineStr">
        <is>
          <t xml:space="preserve"> Total </t>
        </is>
      </c>
      <c r="C134" s="954">
        <f>SUM(INDIRECT(ADDRESS(MATCH("K18",$A:$A,0)+1,COLUMN(C$13),4)&amp;":"&amp;ADDRESS(MATCH("K18T",$A:$A,0)-1,COLUMN(C$13),4)))</f>
        <v/>
      </c>
      <c r="D134" s="954">
        <f>SUM(INDIRECT(ADDRESS(MATCH("K18",$A:$A,0)+1,COLUMN(D$13),4)&amp;":"&amp;ADDRESS(MATCH("K18T",$A:$A,0)-1,COLUMN(D$13),4)))</f>
        <v/>
      </c>
      <c r="E134" s="954">
        <f>SUM(INDIRECT(ADDRESS(MATCH("K18",$A:$A,0)+1,COLUMN(E$13),4)&amp;":"&amp;ADDRESS(MATCH("K18T",$A:$A,0)-1,COLUMN(E$13),4)))</f>
        <v/>
      </c>
      <c r="F134" s="954">
        <f>SUM(INDIRECT(ADDRESS(MATCH("K18",$A:$A,0)+1,COLUMN(F$13),4)&amp;":"&amp;ADDRESS(MATCH("K18T",$A:$A,0)-1,COLUMN(F$13),4)))</f>
        <v/>
      </c>
      <c r="G134" s="954" t="n">
        <v>0</v>
      </c>
      <c r="H134" s="954" t="n">
        <v>0</v>
      </c>
      <c r="I134" s="975" t="n"/>
      <c r="J134" s="180" t="n"/>
      <c r="N134" s="976">
        <f>B134</f>
        <v/>
      </c>
      <c r="O134" s="192">
        <f>C134*BS!$B$9</f>
        <v/>
      </c>
      <c r="P134" s="192">
        <f>D134*BS!$B$9</f>
        <v/>
      </c>
      <c r="Q134" s="192">
        <f>E134*BS!$B$9</f>
        <v/>
      </c>
      <c r="R134" s="192">
        <f>F134*BS!$B$9</f>
        <v/>
      </c>
      <c r="S134" s="192">
        <f>G134*BS!$B$9</f>
        <v/>
      </c>
      <c r="T134" s="192">
        <f>H134*BS!$B$9</f>
        <v/>
      </c>
      <c r="U134" s="193" t="n"/>
    </row>
    <row r="135">
      <c r="A135" s="79" t="inlineStr">
        <is>
          <t>K19</t>
        </is>
      </c>
      <c r="B135" s="102" t="inlineStr">
        <is>
          <t xml:space="preserve"> Loan from related parties </t>
        </is>
      </c>
      <c r="C135" s="220" t="n"/>
      <c r="D135" s="220" t="n"/>
      <c r="E135" s="220" t="n"/>
      <c r="F135" s="220" t="n"/>
      <c r="G135" s="220" t="n"/>
      <c r="H135" s="220" t="n"/>
      <c r="I135" s="975" t="n"/>
      <c r="J135" s="180" t="n"/>
      <c r="N135" s="976">
        <f>B135</f>
        <v/>
      </c>
      <c r="O135" s="192" t="inlineStr"/>
      <c r="P135" s="192" t="inlineStr"/>
      <c r="Q135" s="192" t="inlineStr"/>
      <c r="R135" s="192" t="inlineStr"/>
      <c r="S135" s="192" t="inlineStr"/>
      <c r="T135" s="192" t="inlineStr"/>
      <c r="U135" s="193">
        <f>I114</f>
        <v/>
      </c>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f>I115</f>
        <v/>
      </c>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f>I116</f>
        <v/>
      </c>
    </row>
    <row r="138">
      <c r="A138" s="79" t="n"/>
      <c r="B138" s="102" t="n"/>
      <c r="C138" s="103" t="n"/>
      <c r="D138" s="103" t="n"/>
      <c r="E138" s="103" t="n"/>
      <c r="F138" s="103" t="n"/>
      <c r="G138" s="103" t="n"/>
      <c r="H138" s="103" t="n"/>
      <c r="I138" s="975" t="n"/>
      <c r="J138" s="180" t="n"/>
      <c r="N138" s="976" t="inlineStr"/>
      <c r="O138" s="192" t="inlineStr"/>
      <c r="P138" s="192" t="inlineStr"/>
      <c r="Q138" s="192" t="inlineStr"/>
      <c r="R138" s="192" t="inlineStr"/>
      <c r="S138" s="192" t="inlineStr"/>
      <c r="T138" s="192" t="inlineStr"/>
      <c r="U138" s="193">
        <f>I117</f>
        <v/>
      </c>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975" t="n"/>
      <c r="J140" s="180" t="n"/>
      <c r="N140" s="976" t="inlineStr"/>
      <c r="O140" s="192" t="inlineStr"/>
      <c r="P140" s="192" t="inlineStr"/>
      <c r="Q140" s="192" t="inlineStr"/>
      <c r="R140" s="192" t="inlineStr"/>
      <c r="S140" s="192" t="inlineStr"/>
      <c r="T140" s="192" t="inlineStr"/>
      <c r="U140" s="193">
        <f>I119</f>
        <v/>
      </c>
    </row>
    <row r="141">
      <c r="A141" s="79" t="n"/>
      <c r="B141" s="102" t="n"/>
      <c r="C141" s="220" t="n"/>
      <c r="D141" s="220" t="n"/>
      <c r="E141" s="220" t="n"/>
      <c r="F141" s="220" t="n"/>
      <c r="G141" s="220" t="n"/>
      <c r="H141" s="220" t="n"/>
      <c r="I141" s="975" t="n"/>
      <c r="J141" s="180" t="n"/>
      <c r="N141" s="976" t="inlineStr"/>
      <c r="O141" s="192" t="inlineStr"/>
      <c r="P141" s="192" t="inlineStr"/>
      <c r="Q141" s="192" t="inlineStr"/>
      <c r="R141" s="192" t="inlineStr"/>
      <c r="S141" s="192" t="inlineStr"/>
      <c r="T141" s="192" t="inlineStr"/>
      <c r="U141" s="193">
        <f>I120</f>
        <v/>
      </c>
    </row>
    <row r="142" customFormat="1" s="194">
      <c r="B142" s="102" t="inlineStr">
        <is>
          <t xml:space="preserve"> Others </t>
        </is>
      </c>
      <c r="C142" s="220" t="n"/>
      <c r="D142" s="220" t="n"/>
      <c r="E142" s="220" t="n"/>
      <c r="F142" s="220" t="n"/>
      <c r="G142" s="220" t="n"/>
      <c r="H142" s="220" t="n"/>
      <c r="I142" s="980" t="n"/>
      <c r="J142" s="180" t="n"/>
      <c r="N142" s="976">
        <f>B142</f>
        <v/>
      </c>
      <c r="O142" s="192" t="inlineStr"/>
      <c r="P142" s="192" t="inlineStr"/>
      <c r="Q142" s="192" t="inlineStr"/>
      <c r="R142" s="192" t="inlineStr"/>
      <c r="S142" s="192" t="inlineStr"/>
      <c r="T142" s="192" t="inlineStr"/>
      <c r="U142" s="193">
        <f>I121</f>
        <v/>
      </c>
    </row>
    <row r="143" ht="14.1" customHeight="1" s="340">
      <c r="A143" s="194" t="inlineStr">
        <is>
          <t>K20</t>
        </is>
      </c>
      <c r="B143" s="96" t="inlineStr">
        <is>
          <t xml:space="preserve">Total </t>
        </is>
      </c>
      <c r="C143" s="987">
        <f>INDIRECT(ADDRESS(MATCH("K16T",$A:$A,0),COLUMN(C$13),4))+INDIRECT(ADDRESS(MATCH("K17T",$A:$A,0),COLUMN(C$13),4))+INDIRECT(ADDRESS(MATCH("K18T",$A:$A,0),COLUMN(C$13),4))+SUM(INDIRECT(ADDRESS(MATCH("K19",$A:$A,0),COLUMN(C$13),4)&amp;":"&amp;ADDRESS(MATCH("K20",$A:$A,0)-1,COLUMN(C$13),4)))</f>
        <v/>
      </c>
      <c r="D143" s="987">
        <f>INDIRECT(ADDRESS(MATCH("K16T",$A:$A,0),COLUMN(D$13),4))+INDIRECT(ADDRESS(MATCH("K17T",$A:$A,0),COLUMN(D$13),4))+INDIRECT(ADDRESS(MATCH("K18T",$A:$A,0),COLUMN(D$13),4))+SUM(INDIRECT(ADDRESS(MATCH("K19",$A:$A,0),COLUMN(D$13),4)&amp;":"&amp;ADDRESS(MATCH("K20",$A:$A,0)-1,COLUMN(D$13),4)))</f>
        <v/>
      </c>
      <c r="E143" s="987">
        <f>INDIRECT(ADDRESS(MATCH("K16T",$A:$A,0),COLUMN(E$13),4))+INDIRECT(ADDRESS(MATCH("K17T",$A:$A,0),COLUMN(E$13),4))+INDIRECT(ADDRESS(MATCH("K18T",$A:$A,0),COLUMN(E$13),4))+SUM(INDIRECT(ADDRESS(MATCH("K19",$A:$A,0),COLUMN(E$13),4)&amp;":"&amp;ADDRESS(MATCH("K20",$A:$A,0)-1,COLUMN(E$13),4)))</f>
        <v/>
      </c>
      <c r="F143" s="987">
        <f>INDIRECT(ADDRESS(MATCH("K16T",$A:$A,0),COLUMN(F$13),4))+INDIRECT(ADDRESS(MATCH("K17T",$A:$A,0),COLUMN(F$13),4))+INDIRECT(ADDRESS(MATCH("K18T",$A:$A,0),COLUMN(F$13),4))+SUM(INDIRECT(ADDRESS(MATCH("K19",$A:$A,0),COLUMN(F$13),4)&amp;":"&amp;ADDRESS(MATCH("K20",$A:$A,0)-1,COLUMN(F$13),4)))</f>
        <v/>
      </c>
      <c r="G143" s="987">
        <f>INDIRECT(ADDRESS(MATCH("K16T",$A:$A,0),COLUMN(G$13),4))+INDIRECT(ADDRESS(MATCH("K17T",$A:$A,0),COLUMN(G$13),4))+INDIRECT(ADDRESS(MATCH("K18T",$A:$A,0),COLUMN(G$13),4))+SUM(INDIRECT(ADDRESS(MATCH("K19",$A:$A,0),COLUMN(G$13),4)&amp;":"&amp;ADDRESS(MATCH("K20",$A:$A,0)-1,COLUMN(G$13),4)))</f>
        <v/>
      </c>
      <c r="H143" s="987">
        <f>INDIRECT(ADDRESS(MATCH("K16T",$A:$A,0),COLUMN(H$13),4))+INDIRECT(ADDRESS(MATCH("K17T",$A:$A,0),COLUMN(H$13),4))+INDIRECT(ADDRESS(MATCH("K18T",$A:$A,0),COLUMN(H$13),4))+SUM(INDIRECT(ADDRESS(MATCH("K19",$A:$A,0),COLUMN(H$13),4)&amp;":"&amp;ADDRESS(MATCH("K20",$A:$A,0)-1,COLUMN(H$13),4)))</f>
        <v/>
      </c>
      <c r="I143" s="988" t="n"/>
      <c r="J143" s="196" t="n"/>
      <c r="K143" s="197" t="n"/>
      <c r="L143" s="197" t="n"/>
      <c r="M143" s="197" t="n"/>
      <c r="N143" s="966">
        <f>B143</f>
        <v/>
      </c>
      <c r="O143" s="198">
        <f>C143*BS!$B$9</f>
        <v/>
      </c>
      <c r="P143" s="198">
        <f>D143*BS!$B$9</f>
        <v/>
      </c>
      <c r="Q143" s="198">
        <f>E143*BS!$B$9</f>
        <v/>
      </c>
      <c r="R143" s="198">
        <f>F143*BS!$B$9</f>
        <v/>
      </c>
      <c r="S143" s="198">
        <f>G143*BS!$B$9</f>
        <v/>
      </c>
      <c r="T143" s="198">
        <f>H143*BS!$B$9</f>
        <v/>
      </c>
      <c r="U143" s="193">
        <f>I122</f>
        <v/>
      </c>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89" t="n"/>
      <c r="D144" s="989" t="n"/>
      <c r="E144" s="989" t="n"/>
      <c r="F144" s="989" t="n"/>
      <c r="G144" s="989" t="n"/>
      <c r="H144" s="989" t="n"/>
      <c r="I144" s="980" t="n"/>
      <c r="J144" s="180" t="n"/>
      <c r="N144" s="976" t="inlineStr"/>
      <c r="O144" s="192" t="inlineStr"/>
      <c r="P144" s="192" t="inlineStr"/>
      <c r="Q144" s="192" t="inlineStr"/>
      <c r="R144" s="192" t="inlineStr"/>
      <c r="S144" s="192" t="inlineStr"/>
      <c r="T144" s="192" t="inlineStr"/>
      <c r="U144" s="193" t="n"/>
    </row>
    <row r="145">
      <c r="A145" s="194" t="inlineStr">
        <is>
          <t>K21</t>
        </is>
      </c>
      <c r="B145" s="96" t="inlineStr">
        <is>
          <t xml:space="preserve">Deferred Taxes </t>
        </is>
      </c>
      <c r="C145" s="990" t="n"/>
      <c r="D145" s="990" t="n"/>
      <c r="E145" s="990" t="n"/>
      <c r="F145" s="990" t="n"/>
      <c r="G145" s="990" t="n"/>
      <c r="H145" s="990" t="n"/>
      <c r="I145" s="988" t="n"/>
      <c r="J145" s="196" t="n"/>
      <c r="K145" s="197" t="n"/>
      <c r="L145" s="197" t="n"/>
      <c r="M145" s="197" t="n"/>
      <c r="N145" s="966">
        <f>B145</f>
        <v/>
      </c>
      <c r="O145" s="198" t="inlineStr"/>
      <c r="P145" s="198" t="inlineStr"/>
      <c r="Q145" s="198" t="inlineStr"/>
      <c r="R145" s="198" t="inlineStr"/>
      <c r="S145" s="198" t="inlineStr"/>
      <c r="T145" s="198" t="inlineStr"/>
      <c r="U145" s="193">
        <f>I124</f>
        <v/>
      </c>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103" t="n"/>
      <c r="D146" s="103" t="n"/>
      <c r="E146" s="103" t="n"/>
      <c r="F146" s="103" t="n"/>
      <c r="G146" s="103" t="n"/>
      <c r="H146" s="103" t="n"/>
      <c r="I146" s="988" t="n"/>
      <c r="J146" s="196" t="n"/>
      <c r="K146" s="197" t="n"/>
      <c r="L146" s="197" t="n"/>
      <c r="M146" s="197" t="n"/>
      <c r="N146" s="966" t="inlineStr"/>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52" t="n"/>
      <c r="D147" s="952" t="n"/>
      <c r="E147" s="952" t="n"/>
      <c r="F147" s="952" t="n"/>
      <c r="G147" s="952" t="n"/>
      <c r="H147" s="952" t="n"/>
      <c r="I147" s="980" t="n"/>
      <c r="J147" s="180" t="n"/>
      <c r="N147" s="976" t="inlineStr"/>
      <c r="O147" s="192" t="inlineStr"/>
      <c r="P147" s="192" t="inlineStr"/>
      <c r="Q147" s="192" t="inlineStr"/>
      <c r="R147" s="192" t="inlineStr"/>
      <c r="S147" s="192" t="inlineStr"/>
      <c r="T147" s="192" t="inlineStr"/>
      <c r="U147" s="193" t="n"/>
    </row>
    <row r="148">
      <c r="A148" s="171" t="inlineStr">
        <is>
          <t>K22</t>
        </is>
      </c>
      <c r="B148" s="96" t="inlineStr">
        <is>
          <t xml:space="preserve">Total </t>
        </is>
      </c>
      <c r="C148" s="954">
        <f>SUM(INDIRECT(ADDRESS(MATCH("K21",$A:$A,0)+1,COLUMN(C$13),4)&amp;":"&amp;ADDRESS(MATCH("K22",$A:$A,0)-1,COLUMN(C$13),4)))</f>
        <v/>
      </c>
      <c r="D148" s="954">
        <f>SUM(INDIRECT(ADDRESS(MATCH("K21",$A:$A,0)+1,COLUMN(D$13),4)&amp;":"&amp;ADDRESS(MATCH("K22",$A:$A,0)-1,COLUMN(D$13),4)))</f>
        <v/>
      </c>
      <c r="E148" s="954">
        <f>SUM(INDIRECT(ADDRESS(MATCH("K21",$A:$A,0)+1,COLUMN(E$13),4)&amp;":"&amp;ADDRESS(MATCH("K22",$A:$A,0)-1,COLUMN(E$13),4)))</f>
        <v/>
      </c>
      <c r="F148" s="954">
        <f>SUM(INDIRECT(ADDRESS(MATCH("K21",$A:$A,0)+1,COLUMN(F$13),4)&amp;":"&amp;ADDRESS(MATCH("K22",$A:$A,0)-1,COLUMN(F$13),4)))</f>
        <v/>
      </c>
      <c r="G148" s="954" t="n">
        <v>10374</v>
      </c>
      <c r="H148" s="954" t="n">
        <v>8796</v>
      </c>
      <c r="I148" s="980" t="n"/>
      <c r="J148" s="180" t="n"/>
      <c r="N148" s="976">
        <f>B148</f>
        <v/>
      </c>
      <c r="O148" s="192">
        <f>C148*BS!$B$9</f>
        <v/>
      </c>
      <c r="P148" s="192">
        <f>D148*BS!$B$9</f>
        <v/>
      </c>
      <c r="Q148" s="192">
        <f>E148*BS!$B$9</f>
        <v/>
      </c>
      <c r="R148" s="192">
        <f>F148*BS!$B$9</f>
        <v/>
      </c>
      <c r="S148" s="192">
        <f>G148*BS!$B$9</f>
        <v/>
      </c>
      <c r="T148" s="192">
        <f>H148*BS!$B$9</f>
        <v/>
      </c>
      <c r="U148" s="193" t="n"/>
    </row>
    <row r="149">
      <c r="A149" s="194" t="inlineStr">
        <is>
          <t>K23</t>
        </is>
      </c>
      <c r="B149" s="96" t="inlineStr">
        <is>
          <t xml:space="preserve">Other Long Term liabilities </t>
        </is>
      </c>
      <c r="C149" s="990" t="n"/>
      <c r="D149" s="990" t="n"/>
      <c r="E149" s="990" t="n"/>
      <c r="F149" s="990" t="n"/>
      <c r="G149" s="990" t="n"/>
      <c r="H149" s="990" t="n"/>
      <c r="I149" s="988"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inlineStr">
        <is>
          <t>Total $000 None Non-Current:</t>
        </is>
      </c>
      <c r="C150" s="991" t="n"/>
      <c r="D150" s="991" t="n"/>
      <c r="E150" s="991" t="n"/>
      <c r="F150" s="991" t="n"/>
      <c r="G150" s="991" t="n">
        <v/>
      </c>
      <c r="H150" s="991" t="n">
        <v>10696</v>
      </c>
      <c r="I150" s="984" t="n"/>
      <c r="J150" s="180" t="n"/>
      <c r="N150" s="976">
        <f>B150</f>
        <v/>
      </c>
      <c r="O150" s="192" t="inlineStr"/>
      <c r="P150" s="192" t="inlineStr"/>
      <c r="Q150" s="192" t="inlineStr"/>
      <c r="R150" s="192" t="inlineStr"/>
      <c r="S150" s="192">
        <f>G150*BS!$B$9</f>
        <v/>
      </c>
      <c r="T150" s="192">
        <f>H150*BS!$B$9</f>
        <v/>
      </c>
      <c r="U150" s="193">
        <f>I129</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I130</f>
        <v/>
      </c>
    </row>
    <row r="152">
      <c r="A152" s="79" t="n"/>
      <c r="B152" s="102" t="n"/>
      <c r="C152" s="103" t="n"/>
      <c r="D152" s="103" t="n"/>
      <c r="E152" s="103" t="n"/>
      <c r="F152" s="103" t="n"/>
      <c r="G152" s="103" t="n"/>
      <c r="H152" s="103" t="n"/>
      <c r="I152" s="992" t="n"/>
      <c r="J152" s="180" t="n"/>
      <c r="N152" s="976" t="inlineStr"/>
      <c r="O152" s="192" t="inlineStr"/>
      <c r="P152" s="192" t="inlineStr"/>
      <c r="Q152" s="192" t="inlineStr"/>
      <c r="R152" s="192" t="inlineStr"/>
      <c r="S152" s="192" t="inlineStr"/>
      <c r="T152" s="192" t="inlineStr"/>
      <c r="U152" s="193">
        <f>I131</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I132</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I133</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I134</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I135</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I136</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I137</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I138</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I139</f>
        <v/>
      </c>
    </row>
    <row r="161">
      <c r="A161" s="194" t="inlineStr">
        <is>
          <t>K24</t>
        </is>
      </c>
      <c r="B161" s="96" t="inlineStr">
        <is>
          <t xml:space="preserve">Total </t>
        </is>
      </c>
      <c r="C161" s="954">
        <f>SUM(INDIRECT(ADDRESS(MATCH("K23",$A:$A,0)+1,COLUMN(C$13),4)&amp;":"&amp;ADDRESS(MATCH("K24",$A:$A,0)-1,COLUMN(C$13),4)))</f>
        <v/>
      </c>
      <c r="D161" s="954">
        <f>SUM(INDIRECT(ADDRESS(MATCH("K23",$A:$A,0)+1,COLUMN(D$13),4)&amp;":"&amp;ADDRESS(MATCH("K24",$A:$A,0)-1,COLUMN(D$13),4)))</f>
        <v/>
      </c>
      <c r="E161" s="954">
        <f>SUM(INDIRECT(ADDRESS(MATCH("K23",$A:$A,0)+1,COLUMN(E$13),4)&amp;":"&amp;ADDRESS(MATCH("K24",$A:$A,0)-1,COLUMN(E$13),4)))</f>
        <v/>
      </c>
      <c r="F161" s="954">
        <f>SUM(INDIRECT(ADDRESS(MATCH("K23",$A:$A,0)+1,COLUMN(F$13),4)&amp;":"&amp;ADDRESS(MATCH("K24",$A:$A,0)-1,COLUMN(F$13),4)))</f>
        <v/>
      </c>
      <c r="G161" s="954">
        <f>SUM(INDIRECT(ADDRESS(MATCH("K23",$A:$A,0)+1,COLUMN(G$13),4)&amp;":"&amp;ADDRESS(MATCH("K24",$A:$A,0)-1,COLUMN(G$13),4)))</f>
        <v/>
      </c>
      <c r="H161" s="954">
        <f>SUM(INDIRECT(ADDRESS(MATCH("K23",$A:$A,0)+1,COLUMN(H$13),4)&amp;":"&amp;ADDRESS(MATCH("K24",$A:$A,0)-1,COLUMN(H$13),4)))</f>
        <v/>
      </c>
      <c r="I161" s="977"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39" t="n"/>
      <c r="D162" s="939" t="n"/>
      <c r="E162" s="939" t="n"/>
      <c r="F162" s="939" t="n"/>
      <c r="G162" s="939" t="n"/>
      <c r="H162" s="939" t="n"/>
      <c r="I162" s="975" t="n"/>
      <c r="J162" s="180" t="n"/>
      <c r="N162" s="976" t="inlineStr"/>
      <c r="O162" s="192" t="inlineStr"/>
      <c r="P162" s="192" t="inlineStr"/>
      <c r="Q162" s="192" t="inlineStr"/>
      <c r="R162" s="192" t="inlineStr"/>
      <c r="S162" s="192" t="inlineStr"/>
      <c r="T162" s="192" t="inlineStr"/>
      <c r="U162" s="193" t="n"/>
    </row>
    <row r="163" ht="18.75" customFormat="1" customHeight="1" s="194">
      <c r="A163" s="194" t="inlineStr">
        <is>
          <t>K25</t>
        </is>
      </c>
      <c r="B163" s="96" t="inlineStr">
        <is>
          <t xml:space="preserve">Minority Interest </t>
        </is>
      </c>
      <c r="C163" s="954" t="n"/>
      <c r="D163" s="954" t="n"/>
      <c r="E163" s="954" t="n"/>
      <c r="F163" s="954" t="n"/>
      <c r="G163" s="954" t="n"/>
      <c r="H163" s="954" t="n"/>
      <c r="I163" s="977" t="n"/>
      <c r="J163" s="196" t="n"/>
      <c r="K163" s="197" t="n"/>
      <c r="L163" s="197" t="n"/>
      <c r="M163" s="197" t="n"/>
      <c r="N163" s="966">
        <f>B163</f>
        <v/>
      </c>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79" t="n"/>
      <c r="B164" s="102" t="n"/>
      <c r="C164" s="952" t="n"/>
      <c r="D164" s="952" t="n"/>
      <c r="E164" s="952" t="n"/>
      <c r="F164" s="952" t="n"/>
      <c r="G164" s="952" t="n"/>
      <c r="H164" s="952" t="n"/>
      <c r="I164" s="979" t="n"/>
      <c r="J164" s="180" t="n"/>
      <c r="N164" s="976" t="inlineStr"/>
      <c r="O164" s="192" t="inlineStr"/>
      <c r="P164" s="192" t="inlineStr"/>
      <c r="Q164" s="192" t="inlineStr"/>
      <c r="R164" s="192" t="inlineStr"/>
      <c r="S164" s="192" t="inlineStr"/>
      <c r="T164" s="192" t="inlineStr"/>
      <c r="U164" s="193">
        <f>I143</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I144</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I145</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I146</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I147</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I148</f>
        <v/>
      </c>
    </row>
    <row r="170">
      <c r="A170" s="79" t="n"/>
      <c r="B170" s="102" t="n"/>
      <c r="C170" s="103" t="n"/>
      <c r="D170" s="103" t="n"/>
      <c r="E170" s="103" t="n"/>
      <c r="F170" s="103" t="n"/>
      <c r="G170" s="103" t="n"/>
      <c r="H170" s="103" t="n"/>
      <c r="I170" s="979" t="n"/>
      <c r="J170" s="180" t="n"/>
      <c r="N170" s="976" t="inlineStr"/>
      <c r="O170" s="192" t="inlineStr"/>
      <c r="P170" s="192" t="inlineStr"/>
      <c r="Q170" s="192" t="inlineStr"/>
      <c r="R170" s="192" t="inlineStr"/>
      <c r="S170" s="192" t="inlineStr"/>
      <c r="T170" s="192" t="inlineStr"/>
      <c r="U170" s="193">
        <f>I149</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I150</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I151</f>
        <v/>
      </c>
    </row>
    <row r="173">
      <c r="A173" s="79" t="n"/>
      <c r="B173" s="102" t="n"/>
      <c r="C173" s="989" t="n"/>
      <c r="D173" s="971" t="n"/>
      <c r="E173" s="939" t="n"/>
      <c r="F173" s="939" t="n"/>
      <c r="G173" s="939" t="n"/>
      <c r="H173" s="939" t="n"/>
      <c r="I173" s="975" t="n"/>
      <c r="J173" s="180" t="n"/>
      <c r="N173" s="976" t="inlineStr"/>
      <c r="O173" s="192" t="inlineStr"/>
      <c r="P173" s="192" t="inlineStr"/>
      <c r="Q173" s="192" t="inlineStr"/>
      <c r="R173" s="192" t="inlineStr"/>
      <c r="S173" s="192" t="inlineStr"/>
      <c r="T173" s="192" t="inlineStr"/>
      <c r="U173" s="193">
        <f>I152</f>
        <v/>
      </c>
    </row>
    <row r="174">
      <c r="A174" s="194" t="inlineStr">
        <is>
          <t>K26</t>
        </is>
      </c>
      <c r="B174" s="96" t="inlineStr">
        <is>
          <t xml:space="preserve">Total </t>
        </is>
      </c>
      <c r="C174" s="954">
        <f>SUM(INDIRECT(ADDRESS(MATCH("K25",$A:$A,0)+1,COLUMN(C$13),4)&amp;":"&amp;ADDRESS(MATCH("K26",$A:$A,0)-1,COLUMN(C$13),4)))</f>
        <v/>
      </c>
      <c r="D174" s="954">
        <f>SUM(INDIRECT(ADDRESS(MATCH("K25",$A:$A,0)+1,COLUMN(D$13),4)&amp;":"&amp;ADDRESS(MATCH("K26",$A:$A,0)-1,COLUMN(D$13),4)))</f>
        <v/>
      </c>
      <c r="E174" s="954">
        <f>SUM(INDIRECT(ADDRESS(MATCH("K25",$A:$A,0)+1,COLUMN(E$13),4)&amp;":"&amp;ADDRESS(MATCH("K26",$A:$A,0)-1,COLUMN(E$13),4)))</f>
        <v/>
      </c>
      <c r="F174" s="954">
        <f>SUM(INDIRECT(ADDRESS(MATCH("K25",$A:$A,0)+1,COLUMN(F$13),4)&amp;":"&amp;ADDRESS(MATCH("K26",$A:$A,0)-1,COLUMN(F$13),4)))</f>
        <v/>
      </c>
      <c r="G174" s="954" t="n">
        <v>0</v>
      </c>
      <c r="H174" s="954" t="n">
        <v>0</v>
      </c>
      <c r="I174" s="988"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f>I154</f>
        <v/>
      </c>
    </row>
    <row r="176">
      <c r="A176" s="194" t="inlineStr">
        <is>
          <t>K27</t>
        </is>
      </c>
      <c r="B176" s="96" t="inlineStr">
        <is>
          <t xml:space="preserve">Common Stock </t>
        </is>
      </c>
      <c r="C176" s="942" t="n"/>
      <c r="D176" s="942" t="n"/>
      <c r="E176" s="942" t="n"/>
      <c r="F176" s="942" t="n"/>
      <c r="G176" s="942" t="n"/>
      <c r="H176" s="942" t="n"/>
      <c r="I176" s="992" t="n"/>
      <c r="J176" s="196" t="n"/>
      <c r="K176" s="197" t="n"/>
      <c r="L176" s="197" t="n"/>
      <c r="M176" s="197" t="n"/>
      <c r="N176" s="966">
        <f>B176</f>
        <v/>
      </c>
      <c r="O176" s="198" t="inlineStr"/>
      <c r="P176" s="198" t="inlineStr"/>
      <c r="Q176" s="198" t="inlineStr"/>
      <c r="R176" s="198" t="inlineStr"/>
      <c r="S176" s="198" t="inlineStr"/>
      <c r="T176" s="198" t="inlineStr"/>
      <c r="U176" s="193">
        <f>I155</f>
        <v/>
      </c>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229" t="inlineStr">
        <is>
          <t xml:space="preserve"> None 10,000,000 fully paid ordinary shares (2022: 10,000,000)</t>
        </is>
      </c>
      <c r="C177" s="103" t="n"/>
      <c r="D177" s="103" t="n"/>
      <c r="E177" s="103" t="n"/>
      <c r="F177" s="103" t="n"/>
      <c r="G177" s="103" t="n">
        <v>10000</v>
      </c>
      <c r="H177" s="103" t="n">
        <v>10000</v>
      </c>
      <c r="I177" s="979" t="n"/>
      <c r="J177" s="196" t="n"/>
      <c r="K177" s="197" t="n"/>
      <c r="L177" s="197" t="n"/>
      <c r="M177" s="197" t="n"/>
      <c r="N177" s="966">
        <f>B177</f>
        <v/>
      </c>
      <c r="O177" s="198" t="inlineStr"/>
      <c r="P177" s="198" t="inlineStr"/>
      <c r="Q177" s="198" t="inlineStr"/>
      <c r="R177" s="198" t="inlineStr"/>
      <c r="S177" s="198">
        <f>G177*BS!$B$9</f>
        <v/>
      </c>
      <c r="T177" s="198">
        <f>H177*BS!$B$9</f>
        <v/>
      </c>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229" t="n"/>
      <c r="D178" s="229" t="n"/>
      <c r="E178" s="229" t="n"/>
      <c r="F178" s="229" t="n"/>
      <c r="G178" s="229" t="n"/>
      <c r="H178" s="952" t="n"/>
      <c r="I178" s="979"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c r="H179" s="952" t="n"/>
      <c r="I179" s="979"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94" t="inlineStr">
        <is>
          <t>K28</t>
        </is>
      </c>
      <c r="B180" s="96" t="inlineStr">
        <is>
          <t xml:space="preserve">Total </t>
        </is>
      </c>
      <c r="C180" s="954">
        <f>SUM(INDIRECT(ADDRESS(MATCH("K27",$A:$A,0)+1,COLUMN(C$13),4)&amp;":"&amp;ADDRESS(MATCH("K28",$A:$A,0)-1,COLUMN(C$13),4)))</f>
        <v/>
      </c>
      <c r="D180" s="954">
        <f>SUM(INDIRECT(ADDRESS(MATCH("K27",$A:$A,0)+1,COLUMN(D$13),4)&amp;":"&amp;ADDRESS(MATCH("K28",$A:$A,0)-1,COLUMN(D$13),4)))</f>
        <v/>
      </c>
      <c r="E180" s="954">
        <f>SUM(INDIRECT(ADDRESS(MATCH("K27",$A:$A,0)+1,COLUMN(E$13),4)&amp;":"&amp;ADDRESS(MATCH("K28",$A:$A,0)-1,COLUMN(E$13),4)))</f>
        <v/>
      </c>
      <c r="F180" s="954">
        <f>SUM(INDIRECT(ADDRESS(MATCH("K27",$A:$A,0)+1,COLUMN(F$13),4)&amp;":"&amp;ADDRESS(MATCH("K28",$A:$A,0)-1,COLUMN(F$13),4)))</f>
        <v/>
      </c>
      <c r="G180" s="954">
        <f>SUM(INDIRECT(ADDRESS(MATCH("K27",$A:$A,0)+1,COLUMN(G$13),4)&amp;":"&amp;ADDRESS(MATCH("K28",$A:$A,0)-1,COLUMN(G$13),4)))</f>
        <v/>
      </c>
      <c r="H180" s="954">
        <f>SUM(INDIRECT(ADDRESS(MATCH("K27",$A:$A,0)+1,COLUMN(H$13),4)&amp;":"&amp;ADDRESS(MATCH("K28",$A:$A,0)-1,COLUMN(H$13),4)))</f>
        <v/>
      </c>
      <c r="I180" s="995" t="n"/>
      <c r="J180" s="196" t="n"/>
      <c r="K180" s="197" t="n"/>
      <c r="L180" s="197" t="n"/>
      <c r="M180" s="197" t="n"/>
      <c r="N180" s="966">
        <f>B180</f>
        <v/>
      </c>
      <c r="O180" s="198">
        <f>C180*BS!$B$9</f>
        <v/>
      </c>
      <c r="P180" s="198">
        <f>D180*BS!$B$9</f>
        <v/>
      </c>
      <c r="Q180" s="198">
        <f>E180*BS!$B$9</f>
        <v/>
      </c>
      <c r="R180" s="198">
        <f>F180*BS!$B$9</f>
        <v/>
      </c>
      <c r="S180" s="198">
        <f>G180*BS!$B$9</f>
        <v/>
      </c>
      <c r="T180" s="198">
        <f>H180*BS!$B$9</f>
        <v/>
      </c>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102" t="n"/>
      <c r="C181" s="994" t="n"/>
      <c r="D181" s="994" t="n"/>
      <c r="E181" s="994" t="n"/>
      <c r="F181" s="994" t="n"/>
      <c r="G181" s="994" t="n"/>
      <c r="H181" s="994" t="n"/>
      <c r="I181" s="992" t="n"/>
      <c r="J181" s="180" t="n"/>
      <c r="N181" s="976" t="inlineStr"/>
      <c r="O181" s="192" t="inlineStr"/>
      <c r="P181" s="192" t="inlineStr"/>
      <c r="Q181" s="192" t="inlineStr"/>
      <c r="R181" s="192" t="inlineStr"/>
      <c r="S181" s="192" t="inlineStr"/>
      <c r="T181" s="192" t="inlineStr"/>
      <c r="U181" s="193"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A183" s="194" t="inlineStr">
        <is>
          <t>K29</t>
        </is>
      </c>
      <c r="B183" s="96" t="inlineStr">
        <is>
          <t xml:space="preserve">Additional Paid in Capital </t>
        </is>
      </c>
      <c r="C183" s="983" t="n"/>
      <c r="D183" s="983" t="n"/>
      <c r="E183" s="983" t="n"/>
      <c r="F183" s="983" t="n"/>
      <c r="G183" s="983" t="n"/>
      <c r="H183" s="983" t="n"/>
      <c r="I183" s="984" t="n"/>
      <c r="J183" s="196" t="n"/>
      <c r="K183" s="197" t="n"/>
      <c r="L183" s="197" t="n"/>
      <c r="M183" s="197" t="n"/>
      <c r="N183" s="966">
        <f>B183</f>
        <v/>
      </c>
      <c r="O183" s="198" t="inlineStr"/>
      <c r="P183" s="198" t="inlineStr"/>
      <c r="Q183" s="198" t="inlineStr"/>
      <c r="R183" s="198" t="inlineStr"/>
      <c r="S183" s="198" t="inlineStr"/>
      <c r="T183" s="198" t="inlineStr"/>
      <c r="U183" s="193">
        <f>I162</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229" t="n"/>
      <c r="C184" s="103" t="n"/>
      <c r="D184" s="103" t="n"/>
      <c r="E184" s="103" t="n"/>
      <c r="F184" s="103" t="n"/>
      <c r="G184" s="103" t="n"/>
      <c r="H184" s="103" t="n"/>
      <c r="I184" s="984"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229" t="n"/>
      <c r="B185" s="229" t="n"/>
      <c r="C185" s="229" t="n"/>
      <c r="D185" s="229" t="n"/>
      <c r="E185" s="229" t="n"/>
      <c r="F185" s="229" t="n"/>
      <c r="G185" s="229" t="n"/>
      <c r="H185" s="229"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71" t="inlineStr">
        <is>
          <t>K30</t>
        </is>
      </c>
      <c r="B186" s="96" t="inlineStr">
        <is>
          <t xml:space="preserve">Total </t>
        </is>
      </c>
      <c r="C186" s="954">
        <f>SUM(INDIRECT(ADDRESS(MATCH("K29",$A:$A,0)+1,COLUMN(C$13),4)&amp;":"&amp;ADDRESS(MATCH("K30",$A:$A,0)-1,COLUMN(C$13),4)))</f>
        <v/>
      </c>
      <c r="D186" s="954">
        <f>SUM(INDIRECT(ADDRESS(MATCH("K29",$A:$A,0)+1,COLUMN(D$13),4)&amp;":"&amp;ADDRESS(MATCH("K30",$A:$A,0)-1,COLUMN(D$13),4)))</f>
        <v/>
      </c>
      <c r="E186" s="954">
        <f>SUM(INDIRECT(ADDRESS(MATCH("K29",$A:$A,0)+1,COLUMN(E$13),4)&amp;":"&amp;ADDRESS(MATCH("K30",$A:$A,0)-1,COLUMN(E$13),4)))</f>
        <v/>
      </c>
      <c r="F186" s="954">
        <f>SUM(INDIRECT(ADDRESS(MATCH("K29",$A:$A,0)+1,COLUMN(F$13),4)&amp;":"&amp;ADDRESS(MATCH("K30",$A:$A,0)-1,COLUMN(F$13),4)))</f>
        <v/>
      </c>
      <c r="G186" s="954" t="n">
        <v>0</v>
      </c>
      <c r="H186" s="954" t="n">
        <v>0</v>
      </c>
      <c r="I186" s="984"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94" t="inlineStr">
        <is>
          <t>K31</t>
        </is>
      </c>
      <c r="B187" s="96" t="inlineStr">
        <is>
          <t xml:space="preserve">Other Reserves </t>
        </is>
      </c>
      <c r="C187" s="983" t="n"/>
      <c r="D187" s="983" t="n"/>
      <c r="E187" s="983" t="n"/>
      <c r="F187" s="983" t="n"/>
      <c r="G187" s="983" t="n"/>
      <c r="H187" s="983" t="n"/>
      <c r="I187" s="984" t="n"/>
      <c r="J187" s="196" t="n"/>
      <c r="K187" s="197" t="n"/>
      <c r="L187" s="197" t="n"/>
      <c r="M187" s="197" t="n"/>
      <c r="N187" s="966">
        <f>B187</f>
        <v/>
      </c>
      <c r="O187" s="198" t="inlineStr"/>
      <c r="P187" s="198" t="inlineStr"/>
      <c r="Q187" s="198" t="inlineStr"/>
      <c r="R187" s="198" t="inlineStr"/>
      <c r="S187" s="198" t="inlineStr"/>
      <c r="T187" s="198" t="inlineStr"/>
      <c r="U187" s="193">
        <f>I166</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I167</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I168</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I169</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I170</f>
        <v/>
      </c>
    </row>
    <row r="192" ht="18.75" customFormat="1" customHeight="1" s="171">
      <c r="A192" s="79" t="n"/>
      <c r="B192" s="102" t="n"/>
      <c r="C192" s="103" t="n"/>
      <c r="D192" s="103" t="n"/>
      <c r="E192" s="103" t="n"/>
      <c r="F192" s="103" t="n"/>
      <c r="G192" s="103" t="n"/>
      <c r="H192" s="103" t="n"/>
      <c r="I192" s="992" t="n"/>
      <c r="J192" s="180" t="n"/>
      <c r="N192" s="976" t="inlineStr"/>
      <c r="O192" s="192" t="inlineStr"/>
      <c r="P192" s="192" t="inlineStr"/>
      <c r="Q192" s="192" t="inlineStr"/>
      <c r="R192" s="192" t="inlineStr"/>
      <c r="S192" s="192" t="inlineStr"/>
      <c r="T192" s="192" t="inlineStr"/>
      <c r="U192" s="193">
        <f>I171</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I172</f>
        <v/>
      </c>
    </row>
    <row r="194" ht="18.75" customFormat="1" customHeight="1" s="171">
      <c r="A194" s="79" t="n"/>
      <c r="B194" s="102" t="n"/>
      <c r="C194" s="993" t="n"/>
      <c r="D194" s="993" t="n"/>
      <c r="E194" s="993" t="n"/>
      <c r="F194" s="993" t="n"/>
      <c r="G194" s="993" t="n"/>
      <c r="H194" s="993" t="n"/>
      <c r="I194" s="992" t="n"/>
      <c r="J194" s="180" t="n"/>
      <c r="N194" s="976" t="inlineStr"/>
      <c r="O194" s="192" t="inlineStr"/>
      <c r="P194" s="192" t="inlineStr"/>
      <c r="Q194" s="192" t="inlineStr"/>
      <c r="R194" s="192" t="inlineStr"/>
      <c r="S194" s="192" t="inlineStr"/>
      <c r="T194" s="192" t="inlineStr"/>
      <c r="U194" s="193">
        <f>I173</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I174</f>
        <v/>
      </c>
    </row>
    <row r="196" ht="18.75" customFormat="1" customHeight="1" s="171">
      <c r="A196" s="79" t="n"/>
      <c r="B196" s="102" t="n"/>
      <c r="C196" s="993" t="n"/>
      <c r="D196" s="993" t="n"/>
      <c r="E196" s="993" t="n"/>
      <c r="F196" s="993" t="n"/>
      <c r="G196" s="993" t="n"/>
      <c r="H196" s="993" t="n"/>
      <c r="I196" s="986" t="n"/>
      <c r="J196" s="180" t="n"/>
      <c r="N196" s="976" t="inlineStr"/>
      <c r="O196" s="192" t="inlineStr"/>
      <c r="P196" s="192" t="inlineStr"/>
      <c r="Q196" s="192" t="inlineStr"/>
      <c r="R196" s="192" t="inlineStr"/>
      <c r="S196" s="192" t="inlineStr"/>
      <c r="T196" s="192" t="inlineStr"/>
      <c r="U196" s="193">
        <f>I175</f>
        <v/>
      </c>
    </row>
    <row r="197" ht="18.75" customFormat="1" customHeight="1" s="194">
      <c r="A197" s="79" t="n"/>
      <c r="B197" s="102" t="n"/>
      <c r="C197" s="993" t="n"/>
      <c r="D197" s="993" t="n"/>
      <c r="E197" s="993" t="n"/>
      <c r="F197" s="993" t="n"/>
      <c r="G197" s="993" t="n"/>
      <c r="H197" s="993" t="n"/>
      <c r="I197" s="986" t="n"/>
      <c r="J197" s="180" t="n"/>
      <c r="N197" s="976" t="inlineStr"/>
      <c r="O197" s="192" t="inlineStr"/>
      <c r="P197" s="192" t="inlineStr"/>
      <c r="Q197" s="192" t="inlineStr"/>
      <c r="R197" s="192" t="inlineStr"/>
      <c r="S197" s="192" t="inlineStr"/>
      <c r="T197" s="192" t="inlineStr"/>
      <c r="U197" s="193">
        <f>I176</f>
        <v/>
      </c>
    </row>
    <row r="198">
      <c r="B198" s="102" t="n"/>
      <c r="C198" s="952" t="n"/>
      <c r="D198" s="952" t="n"/>
      <c r="E198" s="952" t="n"/>
      <c r="F198" s="952" t="n"/>
      <c r="G198" s="952" t="n"/>
      <c r="H198" s="952" t="n"/>
      <c r="I198" s="979" t="n"/>
      <c r="J198" s="180" t="n"/>
      <c r="N198" s="976" t="inlineStr"/>
      <c r="O198" s="192" t="inlineStr"/>
      <c r="P198" s="192" t="inlineStr"/>
      <c r="Q198" s="192" t="inlineStr"/>
      <c r="R198" s="192" t="inlineStr"/>
      <c r="S198" s="192" t="inlineStr"/>
      <c r="T198" s="192" t="inlineStr"/>
      <c r="U198" s="193">
        <f>I177</f>
        <v/>
      </c>
    </row>
    <row r="199">
      <c r="A199" s="194" t="inlineStr">
        <is>
          <t>K32</t>
        </is>
      </c>
      <c r="B199" s="96" t="inlineStr">
        <is>
          <t>Total</t>
        </is>
      </c>
      <c r="C199" s="954">
        <f>SUM(INDIRECT(ADDRESS(MATCH("K31",$A:$A,0)+1,COLUMN(C$13),4)&amp;":"&amp;ADDRESS(MATCH("K32",$A:$A,0)-1,COLUMN(C$13),4)))</f>
        <v/>
      </c>
      <c r="D199" s="954">
        <f>SUM(INDIRECT(ADDRESS(MATCH("K31",$A:$A,0)+1,COLUMN(D$13),4)&amp;":"&amp;ADDRESS(MATCH("K32",$A:$A,0)-1,COLUMN(D$13),4)))</f>
        <v/>
      </c>
      <c r="E199" s="954">
        <f>SUM(INDIRECT(ADDRESS(MATCH("K31",$A:$A,0)+1,COLUMN(E$13),4)&amp;":"&amp;ADDRESS(MATCH("K32",$A:$A,0)-1,COLUMN(E$13),4)))</f>
        <v/>
      </c>
      <c r="F199" s="954">
        <f>SUM(INDIRECT(ADDRESS(MATCH("K31",$A:$A,0)+1,COLUMN(F$13),4)&amp;":"&amp;ADDRESS(MATCH("K32",$A:$A,0)-1,COLUMN(F$13),4)))</f>
        <v/>
      </c>
      <c r="G199" s="954" t="n">
        <v>0</v>
      </c>
      <c r="H199" s="954" t="n">
        <v>0</v>
      </c>
      <c r="I199" s="984" t="n"/>
      <c r="J199" s="196" t="n"/>
      <c r="K199" s="197" t="n"/>
      <c r="L199" s="197" t="n"/>
      <c r="M199" s="197" t="n"/>
      <c r="N199" s="966">
        <f>B199</f>
        <v/>
      </c>
      <c r="O199" s="198">
        <f>C199*BS!$B$9</f>
        <v/>
      </c>
      <c r="P199" s="198">
        <f>D199*BS!$B$9</f>
        <v/>
      </c>
      <c r="Q199" s="198">
        <f>E199*BS!$B$9</f>
        <v/>
      </c>
      <c r="R199" s="198">
        <f>F199*BS!$B$9</f>
        <v/>
      </c>
      <c r="S199" s="198">
        <f>G199*BS!$B$9</f>
        <v/>
      </c>
      <c r="T199" s="198">
        <f>H199*BS!$B$9</f>
        <v/>
      </c>
      <c r="U199" s="193">
        <f>I178</f>
        <v/>
      </c>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B200" s="102" t="n"/>
      <c r="C200" s="996" t="n"/>
      <c r="D200" s="996" t="n"/>
      <c r="E200" s="996" t="n"/>
      <c r="F200" s="996" t="n"/>
      <c r="G200" s="996" t="n"/>
      <c r="H200" s="996" t="n"/>
      <c r="I200" s="997" t="n"/>
      <c r="J200" s="180" t="n"/>
      <c r="N200" s="976" t="inlineStr"/>
      <c r="O200" s="192" t="inlineStr"/>
      <c r="P200" s="192" t="inlineStr"/>
      <c r="Q200" s="192" t="inlineStr"/>
      <c r="R200" s="192" t="inlineStr"/>
      <c r="S200" s="192" t="inlineStr"/>
      <c r="T200" s="192" t="inlineStr"/>
      <c r="U200" s="193" t="n"/>
    </row>
    <row r="201" ht="24" customHeight="1" s="340">
      <c r="A201" s="194" t="inlineStr">
        <is>
          <t>K33</t>
        </is>
      </c>
      <c r="B201" s="96" t="inlineStr">
        <is>
          <t xml:space="preserve">Retained Earnings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I180</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A202" s="194" t="n"/>
      <c r="B202" s="102" t="n"/>
      <c r="C202" s="103" t="n"/>
      <c r="D202" s="103" t="n"/>
      <c r="E202" s="103" t="n"/>
      <c r="F202" s="103" t="n"/>
      <c r="G202" s="103" t="n">
        <v>135725</v>
      </c>
      <c r="H202" s="103" t="n">
        <v>127623</v>
      </c>
      <c r="I202" s="998" t="n"/>
      <c r="J202" s="196" t="n"/>
      <c r="K202" s="197" t="n"/>
      <c r="L202" s="197" t="n"/>
      <c r="M202" s="197" t="n"/>
      <c r="N202" s="966" t="inlineStr"/>
      <c r="O202" s="198" t="inlineStr"/>
      <c r="P202" s="198" t="inlineStr"/>
      <c r="Q202" s="198" t="inlineStr"/>
      <c r="R202" s="198" t="inlineStr"/>
      <c r="S202" s="198">
        <f>G202*BS!$B$9</f>
        <v/>
      </c>
      <c r="T202" s="198">
        <f>H202*BS!$B$9</f>
        <v/>
      </c>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993" t="n"/>
      <c r="D203" s="993" t="n"/>
      <c r="E203" s="993" t="n"/>
      <c r="F203" s="993" t="n"/>
      <c r="G203" s="993" t="n"/>
      <c r="H203" s="993" t="n"/>
      <c r="I203" s="998" t="n"/>
      <c r="J203" s="196" t="n"/>
      <c r="K203" s="197" t="n"/>
      <c r="L203" s="197" t="n"/>
      <c r="M203" s="197" t="n"/>
      <c r="N203" s="966" t="inlineStr"/>
      <c r="O203" s="198" t="inlineStr"/>
      <c r="P203" s="198" t="inlineStr"/>
      <c r="Q203" s="198" t="inlineStr"/>
      <c r="R203" s="198" t="inlineStr"/>
      <c r="S203" s="198" t="inlineStr"/>
      <c r="T203" s="198" t="inlineStr"/>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79" t="inlineStr">
        <is>
          <t>K34</t>
        </is>
      </c>
      <c r="B204" s="96" t="inlineStr">
        <is>
          <t>Total</t>
        </is>
      </c>
      <c r="C204" s="954">
        <f>SUM(INDIRECT(ADDRESS(MATCH("K33",$A:$A,0)+1,COLUMN(C$13),4)&amp;":"&amp;ADDRESS(MATCH("K34",$A:$A,0)-1,COLUMN(C$13),4)))</f>
        <v/>
      </c>
      <c r="D204" s="954">
        <f>SUM(INDIRECT(ADDRESS(MATCH("K33",$A:$A,0)+1,COLUMN(D$13),4)&amp;":"&amp;ADDRESS(MATCH("K34",$A:$A,0)-1,COLUMN(D$13),4)))</f>
        <v/>
      </c>
      <c r="E204" s="954">
        <f>SUM(INDIRECT(ADDRESS(MATCH("K33",$A:$A,0)+1,COLUMN(E$13),4)&amp;":"&amp;ADDRESS(MATCH("K34",$A:$A,0)-1,COLUMN(E$13),4)))</f>
        <v/>
      </c>
      <c r="F204" s="954">
        <f>SUM(INDIRECT(ADDRESS(MATCH("K33",$A:$A,0)+1,COLUMN(F$13),4)&amp;":"&amp;ADDRESS(MATCH("K34",$A:$A,0)-1,COLUMN(F$13),4)))</f>
        <v/>
      </c>
      <c r="G204" s="954">
        <f>SUM(INDIRECT(ADDRESS(MATCH("K33",$A:$A,0)+1,COLUMN(G$13),4)&amp;":"&amp;ADDRESS(MATCH("K34",$A:$A,0)-1,COLUMN(G$13),4)))</f>
        <v/>
      </c>
      <c r="H204" s="954">
        <f>SUM(INDIRECT(ADDRESS(MATCH("K33",$A:$A,0)+1,COLUMN(H$13),4)&amp;":"&amp;ADDRESS(MATCH("K34",$A:$A,0)-1,COLUMN(H$13),4)))</f>
        <v/>
      </c>
      <c r="I204" s="997" t="n"/>
      <c r="J204" s="180" t="n"/>
      <c r="N204" s="976">
        <f>B204</f>
        <v/>
      </c>
      <c r="O204" s="192">
        <f>C204*BS!$B$9</f>
        <v/>
      </c>
      <c r="P204" s="192">
        <f>D204*BS!$B$9</f>
        <v/>
      </c>
      <c r="Q204" s="192">
        <f>E204*BS!$B$9</f>
        <v/>
      </c>
      <c r="R204" s="192">
        <f>F204*BS!$B$9</f>
        <v/>
      </c>
      <c r="S204" s="192">
        <f>G204*BS!$B$9</f>
        <v/>
      </c>
      <c r="T204" s="192">
        <f>H204*BS!$B$9</f>
        <v/>
      </c>
      <c r="U204" s="193" t="n"/>
    </row>
    <row r="205">
      <c r="A205" s="171" t="inlineStr">
        <is>
          <t>K35</t>
        </is>
      </c>
      <c r="B205" s="96" t="inlineStr">
        <is>
          <t xml:space="preserve">Others </t>
        </is>
      </c>
      <c r="C205" s="999" t="n"/>
      <c r="D205" s="999" t="n"/>
      <c r="E205" s="999" t="n"/>
      <c r="F205" s="999" t="n"/>
      <c r="G205" s="999" t="n"/>
      <c r="H205" s="999" t="n"/>
      <c r="I205" s="997" t="n"/>
      <c r="J205" s="180" t="n"/>
      <c r="N205" s="966">
        <f>B205</f>
        <v/>
      </c>
      <c r="O205" s="204" t="inlineStr"/>
      <c r="P205" s="204" t="inlineStr"/>
      <c r="Q205" s="204" t="inlineStr"/>
      <c r="R205" s="204" t="inlineStr"/>
      <c r="S205" s="204" t="inlineStr"/>
      <c r="T205" s="204" t="inlineStr"/>
      <c r="U205" s="193"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I185</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I186</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103" t="n"/>
      <c r="D208" s="103" t="n"/>
      <c r="E208" s="103" t="n"/>
      <c r="F208" s="103" t="n"/>
      <c r="G208" s="103" t="n"/>
      <c r="H208" s="103" t="n"/>
      <c r="I208" s="997" t="n"/>
      <c r="J208" s="180" t="n"/>
      <c r="K208" s="172" t="n"/>
      <c r="L208" s="172" t="n"/>
      <c r="M208" s="172" t="n"/>
      <c r="N208" s="973" t="inlineStr"/>
      <c r="O208" s="192" t="inlineStr"/>
      <c r="P208" s="192" t="inlineStr"/>
      <c r="Q208" s="192" t="inlineStr"/>
      <c r="R208" s="192" t="inlineStr"/>
      <c r="S208" s="192" t="inlineStr"/>
      <c r="T208" s="192" t="inlineStr"/>
      <c r="U208" s="193">
        <f>I187</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I188</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000"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I189</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I190</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I191</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I192</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I193</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I194</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inlineStr">
        <is>
          <t>K36</t>
        </is>
      </c>
      <c r="B216" s="96" t="inlineStr">
        <is>
          <t>Total</t>
        </is>
      </c>
      <c r="C216" s="954">
        <f>SUM(INDIRECT(ADDRESS(MATCH("K35",$A:$A,0)+1,COLUMN(C$13),4)&amp;":"&amp;ADDRESS(MATCH("K36",$A:$A,0)-1,COLUMN(C$13),4)))</f>
        <v/>
      </c>
      <c r="D216" s="954">
        <f>SUM(INDIRECT(ADDRESS(MATCH("K35",$A:$A,0)+1,COLUMN(D$13),4)&amp;":"&amp;ADDRESS(MATCH("K36",$A:$A,0)-1,COLUMN(D$13),4)))</f>
        <v/>
      </c>
      <c r="E216" s="954">
        <f>SUM(INDIRECT(ADDRESS(MATCH("K35",$A:$A,0)+1,COLUMN(E$13),4)&amp;":"&amp;ADDRESS(MATCH("K36",$A:$A,0)-1,COLUMN(E$13),4)))</f>
        <v/>
      </c>
      <c r="F216" s="954">
        <f>SUM(INDIRECT(ADDRESS(MATCH("K35",$A:$A,0)+1,COLUMN(F$13),4)&amp;":"&amp;ADDRESS(MATCH("K36",$A:$A,0)-1,COLUMN(F$13),4)))</f>
        <v/>
      </c>
      <c r="G216" s="954" t="n">
        <v>0</v>
      </c>
      <c r="H216" s="954" t="n">
        <v>0</v>
      </c>
      <c r="I216" s="997" t="n"/>
      <c r="J216" s="180" t="n"/>
      <c r="K216" s="172" t="n"/>
      <c r="L216" s="172" t="n"/>
      <c r="M216" s="172" t="n"/>
      <c r="N216" s="966">
        <f>B216</f>
        <v/>
      </c>
      <c r="O216" s="1001">
        <f>C216*BS!$B$9</f>
        <v/>
      </c>
      <c r="P216" s="1001">
        <f>D216*BS!$B$9</f>
        <v/>
      </c>
      <c r="Q216" s="1001">
        <f>E216*BS!$B$9</f>
        <v/>
      </c>
      <c r="R216" s="1001">
        <f>F216*BS!$B$9</f>
        <v/>
      </c>
      <c r="S216" s="1001">
        <f>G216*BS!$B$9</f>
        <v/>
      </c>
      <c r="T216" s="1001">
        <f>H216*BS!$B$9</f>
        <v/>
      </c>
      <c r="U216" s="193" t="n"/>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t="n"/>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194" t="inlineStr">
        <is>
          <t>K37</t>
        </is>
      </c>
      <c r="B218" s="96" t="inlineStr">
        <is>
          <t xml:space="preserve">Total Shareholders Equity </t>
        </is>
      </c>
      <c r="C218" s="983" t="n"/>
      <c r="D218" s="983" t="n"/>
      <c r="E218" s="983" t="n"/>
      <c r="F218" s="983" t="n"/>
      <c r="G218" s="983" t="n"/>
      <c r="H218" s="983" t="n"/>
      <c r="I218" s="998" t="n"/>
      <c r="J218" s="196" t="n"/>
      <c r="K218" s="197" t="n"/>
      <c r="L218" s="197" t="n"/>
      <c r="M218" s="197" t="n"/>
      <c r="N218" s="966">
        <f>B218</f>
        <v/>
      </c>
      <c r="O218" s="198" t="inlineStr"/>
      <c r="P218" s="198" t="inlineStr"/>
      <c r="Q218" s="198" t="inlineStr"/>
      <c r="R218" s="198" t="inlineStr"/>
      <c r="S218" s="198" t="inlineStr"/>
      <c r="T218" s="198" t="inlineStr"/>
      <c r="U218" s="193">
        <f>I197</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102" t="n"/>
      <c r="C219" s="103" t="n"/>
      <c r="D219" s="103" t="n"/>
      <c r="E219" s="103" t="n"/>
      <c r="F219" s="103" t="n"/>
      <c r="G219" s="103" t="n"/>
      <c r="H219" s="103" t="n"/>
      <c r="I219" s="984" t="n"/>
      <c r="J219" s="180" t="n"/>
      <c r="N219" s="976" t="inlineStr"/>
      <c r="O219" s="192" t="inlineStr"/>
      <c r="P219" s="192" t="inlineStr"/>
      <c r="Q219" s="192" t="inlineStr"/>
      <c r="R219" s="192" t="inlineStr"/>
      <c r="S219" s="192" t="inlineStr"/>
      <c r="T219" s="192" t="inlineStr"/>
      <c r="U219" s="193">
        <f>I198</f>
        <v/>
      </c>
    </row>
    <row r="220">
      <c r="B220" s="102" t="n"/>
      <c r="C220" s="1002" t="n"/>
      <c r="D220" s="1002" t="n"/>
      <c r="E220" s="1002" t="n"/>
      <c r="F220" s="1002" t="n"/>
      <c r="G220" s="1002" t="n"/>
      <c r="H220" s="1002" t="n"/>
      <c r="I220" s="984" t="n"/>
      <c r="J220" s="180" t="n"/>
      <c r="N220" s="976" t="inlineStr"/>
      <c r="O220" s="192" t="inlineStr"/>
      <c r="P220" s="192" t="inlineStr"/>
      <c r="Q220" s="192" t="inlineStr"/>
      <c r="R220" s="192" t="inlineStr"/>
      <c r="S220" s="192" t="inlineStr"/>
      <c r="T220" s="192" t="inlineStr"/>
      <c r="U220" s="193" t="n"/>
    </row>
    <row r="221">
      <c r="A221" s="171" t="inlineStr">
        <is>
          <t>K38</t>
        </is>
      </c>
      <c r="B221" s="96" t="inlineStr">
        <is>
          <t>Total</t>
        </is>
      </c>
      <c r="C221" s="954">
        <f>SUM(INDIRECT(ADDRESS(MATCH("K37",$A:$A,0)+1,COLUMN(C$13),4)&amp;":"&amp;ADDRESS(MATCH("K38",$A:$A,0)-1,COLUMN(C$13),4)))</f>
        <v/>
      </c>
      <c r="D221" s="954">
        <f>SUM(INDIRECT(ADDRESS(MATCH("K37",$A:$A,0)+1,COLUMN(D$13),4)&amp;":"&amp;ADDRESS(MATCH("K38",$A:$A,0)-1,COLUMN(D$13),4)))</f>
        <v/>
      </c>
      <c r="E221" s="954">
        <f>SUM(INDIRECT(ADDRESS(MATCH("K37",$A:$A,0)+1,COLUMN(E$13),4)&amp;":"&amp;ADDRESS(MATCH("K38",$A:$A,0)-1,COLUMN(E$13),4)))</f>
        <v/>
      </c>
      <c r="F221" s="954">
        <f>SUM(INDIRECT(ADDRESS(MATCH("K37",$A:$A,0)+1,COLUMN(F$13),4)&amp;":"&amp;ADDRESS(MATCH("K38",$A:$A,0)-1,COLUMN(F$13),4)))</f>
        <v/>
      </c>
      <c r="G221" s="954" t="n">
        <v>0</v>
      </c>
      <c r="H221" s="954" t="n">
        <v>0</v>
      </c>
      <c r="I221" s="984" t="n"/>
      <c r="J221" s="180" t="n"/>
      <c r="N221" s="976">
        <f>B221</f>
        <v/>
      </c>
      <c r="O221" s="192">
        <f>C221*BS!$B$9</f>
        <v/>
      </c>
      <c r="P221" s="192">
        <f>D221*BS!$B$9</f>
        <v/>
      </c>
      <c r="Q221" s="192">
        <f>E221*BS!$B$9</f>
        <v/>
      </c>
      <c r="R221" s="192">
        <f>F221*BS!$B$9</f>
        <v/>
      </c>
      <c r="S221" s="192">
        <f>G221*BS!$B$9</f>
        <v/>
      </c>
      <c r="T221" s="192">
        <f>H221*BS!$B$9</f>
        <v/>
      </c>
      <c r="U221" s="193" t="n"/>
    </row>
    <row r="222">
      <c r="A222" s="171" t="inlineStr">
        <is>
          <t>K39</t>
        </is>
      </c>
      <c r="B222" s="96" t="inlineStr">
        <is>
          <t xml:space="preserve">Off Balance Liabilities </t>
        </is>
      </c>
      <c r="C222" s="1003" t="n"/>
      <c r="D222" s="1003" t="n"/>
      <c r="E222" s="1003" t="n"/>
      <c r="F222" s="1003" t="n"/>
      <c r="G222" s="1003" t="n"/>
      <c r="H222" s="1003" t="n"/>
      <c r="I222" s="997" t="n"/>
      <c r="J222" s="180" t="n"/>
      <c r="N222" s="966">
        <f>B222</f>
        <v/>
      </c>
      <c r="O222" s="204" t="inlineStr"/>
      <c r="P222" s="204" t="inlineStr"/>
      <c r="Q222" s="204" t="inlineStr"/>
      <c r="R222" s="204" t="inlineStr"/>
      <c r="S222" s="204" t="inlineStr"/>
      <c r="T222" s="204" t="inlineStr"/>
      <c r="U222" s="193" t="n"/>
    </row>
    <row r="223">
      <c r="B223" s="102" t="inlineStr">
        <is>
          <t>- LC</t>
        </is>
      </c>
      <c r="C223" s="991" t="n"/>
      <c r="D223" s="991" t="n"/>
      <c r="E223" s="991" t="n"/>
      <c r="F223" s="991" t="n"/>
      <c r="G223" s="991" t="n"/>
      <c r="H223" s="991" t="n"/>
      <c r="I223" s="977" t="n"/>
      <c r="J223" s="180" t="n"/>
      <c r="N223" s="976">
        <f>B223</f>
        <v/>
      </c>
      <c r="O223" s="192" t="inlineStr"/>
      <c r="P223" s="192" t="inlineStr"/>
      <c r="Q223" s="192" t="inlineStr"/>
      <c r="R223" s="192" t="inlineStr"/>
      <c r="S223" s="192" t="inlineStr"/>
      <c r="T223" s="192" t="inlineStr"/>
      <c r="U223" s="193">
        <f>I202</f>
        <v/>
      </c>
    </row>
    <row r="224">
      <c r="B224" s="102" t="inlineStr">
        <is>
          <t>- BG</t>
        </is>
      </c>
      <c r="C224" s="991" t="n"/>
      <c r="D224" s="991" t="n"/>
      <c r="E224" s="991" t="n"/>
      <c r="F224" s="991" t="n"/>
      <c r="G224" s="991" t="n"/>
      <c r="H224" s="991" t="n"/>
      <c r="I224" s="239" t="n"/>
      <c r="J224" s="180" t="n"/>
      <c r="N224" s="976">
        <f>B224</f>
        <v/>
      </c>
      <c r="O224" s="192" t="inlineStr"/>
      <c r="P224" s="192" t="inlineStr"/>
      <c r="Q224" s="192" t="inlineStr"/>
      <c r="R224" s="192" t="inlineStr"/>
      <c r="S224" s="192" t="inlineStr"/>
      <c r="T224" s="192" t="inlineStr"/>
      <c r="U224" s="193">
        <f>I203</f>
        <v/>
      </c>
    </row>
    <row r="225">
      <c r="B225" s="102" t="inlineStr">
        <is>
          <t>- BD</t>
        </is>
      </c>
      <c r="C225" s="103" t="n"/>
      <c r="D225" s="103" t="n"/>
      <c r="E225" s="103" t="n"/>
      <c r="F225" s="103" t="n"/>
      <c r="G225" s="103" t="n"/>
      <c r="H225" s="103" t="n"/>
      <c r="I225" s="240" t="n"/>
      <c r="J225" s="180" t="n"/>
      <c r="N225" s="976">
        <f>B225</f>
        <v/>
      </c>
      <c r="O225" s="192" t="inlineStr"/>
      <c r="P225" s="192" t="inlineStr"/>
      <c r="Q225" s="192" t="inlineStr"/>
      <c r="R225" s="192" t="inlineStr"/>
      <c r="S225" s="192" t="inlineStr"/>
      <c r="T225" s="192" t="inlineStr"/>
      <c r="U225" s="193">
        <f>I204</f>
        <v/>
      </c>
    </row>
    <row r="226">
      <c r="B226" s="102" t="inlineStr">
        <is>
          <t>- CG</t>
        </is>
      </c>
      <c r="C226" s="991" t="n"/>
      <c r="D226" s="991" t="n"/>
      <c r="E226" s="991" t="n"/>
      <c r="F226" s="991" t="n"/>
      <c r="G226" s="991" t="n"/>
      <c r="H226" s="991" t="n"/>
      <c r="I226" s="241" t="n"/>
      <c r="J226" s="180" t="n"/>
      <c r="N226" s="976">
        <f>B226</f>
        <v/>
      </c>
      <c r="O226" s="192" t="inlineStr"/>
      <c r="P226" s="192" t="inlineStr"/>
      <c r="Q226" s="192" t="inlineStr"/>
      <c r="R226" s="192" t="inlineStr"/>
      <c r="S226" s="192" t="inlineStr"/>
      <c r="T226" s="192" t="inlineStr"/>
      <c r="U226" s="193">
        <f>I205</f>
        <v/>
      </c>
    </row>
    <row r="227">
      <c r="B227" s="102" t="inlineStr">
        <is>
          <t>- Commitments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I206</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I207</f>
        <v/>
      </c>
    </row>
    <row r="229">
      <c r="B229" s="102" t="inlineStr">
        <is>
          <t>- Others</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I208</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I209</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I210</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I211</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I212</f>
        <v/>
      </c>
    </row>
    <row r="234">
      <c r="A234" s="194" t="inlineStr">
        <is>
          <t>K40</t>
        </is>
      </c>
      <c r="B234" s="243" t="inlineStr">
        <is>
          <t xml:space="preserve">Total </t>
        </is>
      </c>
      <c r="C234" s="1004">
        <f>SUM(INDIRECT(ADDRESS(MATCH("K39",$A:$A,0)+1,COLUMN(C$13),4)&amp;":"&amp;ADDRESS(MATCH("K40",$A:$A,0)-1,COLUMN(C$13),4)))</f>
        <v/>
      </c>
      <c r="D234" s="1004">
        <f>SUM(INDIRECT(ADDRESS(MATCH("K39",$A:$A,0)+1,COLUMN(D$13),4)&amp;":"&amp;ADDRESS(MATCH("K40",$A:$A,0)-1,COLUMN(D$13),4)))</f>
        <v/>
      </c>
      <c r="E234" s="1004">
        <f>SUM(INDIRECT(ADDRESS(MATCH("K39",$A:$A,0)+1,COLUMN(E$13),4)&amp;":"&amp;ADDRESS(MATCH("K40",$A:$A,0)-1,COLUMN(E$13),4)))</f>
        <v/>
      </c>
      <c r="F234" s="1004">
        <f>SUM(INDIRECT(ADDRESS(MATCH("K39",$A:$A,0)+1,COLUMN(F$13),4)&amp;":"&amp;ADDRESS(MATCH("K40",$A:$A,0)-1,COLUMN(F$13),4)))</f>
        <v/>
      </c>
      <c r="G234" s="1004">
        <f>SUM(INDIRECT(ADDRESS(MATCH("K39",$A:$A,0)+1,COLUMN(G$13),4)&amp;":"&amp;ADDRESS(MATCH("K40",$A:$A,0)-1,COLUMN(G$13),4)))</f>
        <v/>
      </c>
      <c r="H234" s="1004">
        <f>SUM(INDIRECT(ADDRESS(MATCH("K39",$A:$A,0)+1,COLUMN(H$13),4)&amp;":"&amp;ADDRESS(MATCH("K40",$A:$A,0)-1,COLUMN(H$13),4)))</f>
        <v/>
      </c>
      <c r="I234" s="245" t="n"/>
      <c r="J234" s="196" t="n"/>
      <c r="K234" s="197" t="n"/>
      <c r="L234" s="197" t="n"/>
      <c r="M234" s="197" t="n"/>
      <c r="N234" s="966">
        <f>B234</f>
        <v/>
      </c>
      <c r="O234" s="246">
        <f>C234*BS!$B$9</f>
        <v/>
      </c>
      <c r="P234" s="246">
        <f>D234*BS!$B$9</f>
        <v/>
      </c>
      <c r="Q234" s="246">
        <f>E234*BS!$B$9</f>
        <v/>
      </c>
      <c r="R234" s="246">
        <f>F234*BS!$B$9</f>
        <v/>
      </c>
      <c r="S234" s="246">
        <f>G234*BS!$B$9</f>
        <v/>
      </c>
      <c r="T234" s="246">
        <f>H234*BS!$B$9</f>
        <v/>
      </c>
      <c r="U234" s="247">
        <f>I213</f>
        <v/>
      </c>
      <c r="V234" s="197" t="n"/>
      <c r="W234" s="197" t="n"/>
      <c r="X234" s="197" t="n"/>
      <c r="Y234" s="197" t="n"/>
      <c r="Z234" s="197" t="n"/>
      <c r="AA234" s="197" t="n"/>
      <c r="AB234" s="197" t="n"/>
      <c r="AC234" s="197" t="n"/>
      <c r="AD234" s="197" t="n"/>
      <c r="AE234" s="197" t="n"/>
      <c r="AF234" s="197" t="n"/>
      <c r="AG234" s="197" t="n"/>
      <c r="AH234" s="197" t="n"/>
      <c r="AI234" s="197" t="n"/>
      <c r="AJ234" s="197" t="n"/>
      <c r="AK234" s="197" t="n"/>
      <c r="AL234" s="197" t="n"/>
      <c r="AM234" s="197" t="n"/>
      <c r="AN234" s="197" t="n"/>
      <c r="AO234" s="197" t="n"/>
      <c r="AP234" s="197" t="n"/>
      <c r="AQ234" s="197" t="n"/>
      <c r="AR234" s="197" t="n"/>
      <c r="AS234" s="197" t="n"/>
      <c r="AT234" s="197" t="n"/>
      <c r="AU234" s="197" t="n"/>
      <c r="AV234" s="197" t="n"/>
      <c r="AW234" s="197" t="n"/>
      <c r="AX234" s="197" t="n"/>
      <c r="AY234" s="197" t="n"/>
      <c r="AZ234" s="197" t="n"/>
      <c r="BA234" s="197" t="n"/>
      <c r="BB234" s="197" t="n"/>
      <c r="BC234" s="197" t="n"/>
      <c r="BD234" s="197" t="n"/>
      <c r="BE234" s="197" t="n"/>
      <c r="BF234" s="197" t="n"/>
      <c r="BG234" s="197" t="n"/>
      <c r="BH234" s="197" t="n"/>
      <c r="BI234" s="197" t="n"/>
      <c r="BJ234" s="197" t="n"/>
      <c r="BK234" s="197" t="n"/>
      <c r="BL234" s="197" t="n"/>
      <c r="BM234" s="197" t="n"/>
      <c r="BN234" s="197" t="n"/>
      <c r="BO234" s="197" t="n"/>
      <c r="BP234" s="197" t="n"/>
      <c r="BQ234" s="197" t="n"/>
      <c r="BR234" s="197" t="n"/>
      <c r="BS234" s="197" t="n"/>
      <c r="BT234" s="197" t="n"/>
      <c r="BU234" s="197" t="n"/>
      <c r="BV234" s="197" t="n"/>
      <c r="BW234" s="197" t="n"/>
      <c r="BX234" s="197" t="n"/>
      <c r="BY234" s="197" t="n"/>
      <c r="BZ234" s="197" t="n"/>
      <c r="CA234" s="197" t="n"/>
      <c r="CB234" s="197" t="n"/>
      <c r="CC234" s="197" t="n"/>
      <c r="CD234" s="197" t="n"/>
      <c r="CE234" s="197" t="n"/>
      <c r="CF234" s="197" t="n"/>
      <c r="CG234" s="197" t="n"/>
      <c r="CH234" s="197" t="n"/>
      <c r="CI234" s="197" t="n"/>
      <c r="CJ234" s="197" t="n"/>
      <c r="CK234" s="197" t="n"/>
      <c r="CL234" s="197" t="n"/>
      <c r="CM234" s="197" t="n"/>
      <c r="CN234" s="197" t="n"/>
      <c r="CO234" s="197" t="n"/>
      <c r="CP234" s="197" t="n"/>
      <c r="CQ234" s="197" t="n"/>
      <c r="CR234" s="197" t="n"/>
      <c r="CS234" s="197" t="n"/>
      <c r="CT234" s="197" t="n"/>
      <c r="CU234" s="197" t="n"/>
      <c r="CV234" s="197" t="n"/>
      <c r="CW234" s="197" t="n"/>
      <c r="CX234" s="197" t="n"/>
      <c r="CY234" s="197" t="n"/>
      <c r="CZ234" s="197" t="n"/>
      <c r="DA234" s="197" t="n"/>
      <c r="DB234" s="197" t="n"/>
      <c r="DC234" s="197" t="n"/>
      <c r="DD234" s="197" t="n"/>
      <c r="DE234" s="197" t="n"/>
      <c r="DF234" s="197" t="n"/>
      <c r="DG234" s="197" t="n"/>
      <c r="DH234" s="197" t="n"/>
      <c r="DI234" s="197" t="n"/>
      <c r="DJ234" s="197" t="n"/>
      <c r="DK234" s="197" t="n"/>
      <c r="DL234" s="197" t="n"/>
      <c r="DM234" s="197" t="n"/>
      <c r="DN234" s="197" t="n"/>
      <c r="DO234" s="197" t="n"/>
      <c r="DP234" s="197" t="n"/>
      <c r="DQ234" s="197" t="n"/>
      <c r="DR234" s="197" t="n"/>
      <c r="DS234" s="197" t="n"/>
      <c r="DT234" s="197" t="n"/>
      <c r="DU234" s="197" t="n"/>
      <c r="DV234" s="197" t="n"/>
      <c r="DW234" s="197" t="n"/>
      <c r="DX234" s="197" t="n"/>
      <c r="DY234" s="197" t="n"/>
      <c r="DZ234" s="197" t="n"/>
      <c r="EA234" s="197" t="n"/>
      <c r="EB234" s="197" t="n"/>
      <c r="EC234" s="197" t="n"/>
      <c r="ED234" s="197" t="n"/>
      <c r="EE234" s="197" t="n"/>
      <c r="EF234" s="197" t="n"/>
      <c r="EG234" s="197" t="n"/>
      <c r="EH234" s="197" t="n"/>
      <c r="EI234" s="197" t="n"/>
      <c r="EJ234" s="197" t="n"/>
    </row>
    <row r="235">
      <c r="B235" s="248" t="n"/>
      <c r="C235" s="242" t="n"/>
      <c r="D235" s="242" t="n"/>
      <c r="E235" s="242" t="n"/>
      <c r="F235" s="242" t="n"/>
      <c r="G235" s="242" t="n"/>
      <c r="H235" s="242" t="n"/>
      <c r="I235" s="242" t="n"/>
      <c r="J235" s="180" t="n"/>
      <c r="N235" t="inlineStr"/>
      <c r="O235" s="249" t="inlineStr"/>
      <c r="P235" s="249" t="inlineStr"/>
      <c r="Q235" s="249" t="inlineStr"/>
      <c r="R235" s="249" t="inlineStr"/>
      <c r="S235" s="249" t="inlineStr"/>
      <c r="T235" s="249" t="inlineStr"/>
      <c r="U235" s="249" t="n"/>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1033845</v>
      </c>
      <c r="H15" s="939" t="n">
        <v>1267172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-901584</v>
      </c>
      <c r="H29" s="939" t="n">
        <v>-1122249</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Sales and marketing expenses</t>
        </is>
      </c>
      <c r="C56" s="939" t="n"/>
      <c r="D56" s="939" t="n"/>
      <c r="E56" s="939" t="n"/>
      <c r="F56" s="939" t="n"/>
      <c r="G56" s="939" t="n">
        <v>-35443</v>
      </c>
      <c r="H56" s="939" t="n">
        <v>-55764</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-47684</v>
      </c>
      <c r="H57" s="939" t="n">
        <v>-54291</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-314</v>
      </c>
      <c r="H58" s="939" t="n">
        <v>-225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-47684</v>
      </c>
      <c r="H80" s="939" t="n">
        <v>-54291</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1882</v>
      </c>
      <c r="H84" s="991" t="n">
        <v>5366</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t>
        </is>
      </c>
      <c r="C85" s="991" t="n"/>
      <c r="D85" s="991" t="n"/>
      <c r="E85" s="991" t="n"/>
      <c r="F85" s="991" t="n"/>
      <c r="G85" s="991" t="n">
        <v>2636</v>
      </c>
      <c r="H85" s="991" t="n">
        <v>1227</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2636</v>
      </c>
      <c r="H98" s="939" t="n">
        <v>1227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-905</v>
      </c>
      <c r="H99" s="939" t="n">
        <v>-533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-905</v>
      </c>
      <c r="H111" s="939" t="n">
        <v>-533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-905</v>
      </c>
      <c r="H124" s="952" t="n">
        <v>-533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None Adjustments in respect of current income tax of prior year</t>
        </is>
      </c>
      <c r="D138" s="939" t="n"/>
      <c r="E138" s="939" t="n"/>
      <c r="F138" s="939" t="n"/>
      <c r="G138" s="939" t="n">
        <v>10</v>
      </c>
      <c r="H138" s="939" t="n">
        <v>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 xml:space="preserve"> None Income tax expense at effective tax rate</t>
        </is>
      </c>
      <c r="C139" s="939" t="n"/>
      <c r="D139" s="939" t="n"/>
      <c r="E139" s="939" t="n"/>
      <c r="F139" s="939" t="n"/>
      <c r="G139" s="939" t="n">
        <v>15776</v>
      </c>
      <c r="H139" s="939" t="n">
        <v>12413</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7531</v>
      </c>
      <c r="G12" s="1029" t="n">
        <v>794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-1020</v>
      </c>
      <c r="G13" s="1028" t="n">
        <v>-1627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-2644</v>
      </c>
      <c r="G18" s="1029" t="n">
        <v>-2011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-36657</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-5633</v>
      </c>
      <c r="G23" s="1028" t="n">
        <v>-5850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-5633</v>
      </c>
      <c r="G25" s="1029" t="n">
        <v>-42507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