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3"/>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232125</v>
      </c>
      <c r="H26" s="112" t="n">
        <v>231379</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20801</v>
      </c>
      <c r="H29" s="103" t="n">
        <v>21964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Aggregate amounts receivable from other parties not included in trade receivables above Related party receivables ultimate parent company</t>
        </is>
      </c>
      <c r="C30" s="103" t="n"/>
      <c r="D30" s="103" t="n"/>
      <c r="E30" s="103" t="n"/>
      <c r="F30" s="103" t="n"/>
      <c r="G30" s="103" t="n">
        <v>754</v>
      </c>
      <c r="H30" s="103" t="n">
        <v>197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Aggregate amounts receivable from other parties not included in trade receivables above Other receivables</t>
        </is>
      </c>
      <c r="C31" s="103" t="n"/>
      <c r="D31" s="103" t="n"/>
      <c r="E31" s="103" t="n"/>
      <c r="F31" s="103" t="n"/>
      <c r="G31" s="103" t="n">
        <v>170</v>
      </c>
      <c r="H31" s="103" t="n">
        <v>395</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Aggregate amounts receivable from other parties not included in trade receivables above Trade and other receivables, including related parties</t>
        </is>
      </c>
      <c r="C32" s="103" t="n"/>
      <c r="D32" s="103" t="n"/>
      <c r="E32" s="103" t="n"/>
      <c r="F32" s="103" t="n"/>
      <c r="G32" s="103" t="n">
        <v>21713</v>
      </c>
      <c r="H32" s="103" t="n">
        <v>22375</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Aggregate amounts receivable from other parties not included in trade receivables above Movement in allowance accounts:</t>
        </is>
      </c>
      <c r="C33" s="103" t="n"/>
      <c r="D33" s="103" t="n"/>
      <c r="E33" s="103" t="n"/>
      <c r="F33" s="103" t="n"/>
      <c r="G33" s="103" t="n">
        <v>0</v>
      </c>
      <c r="H33" s="103" t="n">
        <v>0</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xml:space="preserve"> Aggregate amounts receivable from other parties not included in trade receivables above At 1 April 2021</t>
        </is>
      </c>
      <c r="C34" s="103" t="n"/>
      <c r="D34" s="103" t="n"/>
      <c r="E34" s="103" t="n"/>
      <c r="F34" s="103" t="n"/>
      <c r="G34" s="103" t="n">
        <v>0</v>
      </c>
      <c r="H34" s="103" t="n">
        <v>12</v>
      </c>
      <c r="I34" s="104" t="n"/>
      <c r="N34" s="105">
        <f>B34</f>
        <v/>
      </c>
      <c r="O34" s="109" t="inlineStr"/>
      <c r="P34" s="109" t="inlineStr"/>
      <c r="Q34" s="106" t="inlineStr"/>
      <c r="R34" s="106" t="inlineStr"/>
      <c r="S34" s="106">
        <f>G34*BS!$B$9</f>
        <v/>
      </c>
      <c r="T34" s="106">
        <f>H34*BS!$B$9</f>
        <v/>
      </c>
      <c r="U34" s="121">
        <f>I34</f>
        <v/>
      </c>
    </row>
    <row r="35" customFormat="1" s="79">
      <c r="A35" s="618" t="n"/>
      <c r="B35" s="102" t="inlineStr">
        <is>
          <t xml:space="preserve"> Aggregate amounts receivable from other parties not included in trade receivables above Provision</t>
        </is>
      </c>
      <c r="C35" s="103" t="n"/>
      <c r="D35" s="103" t="n"/>
      <c r="E35" s="103" t="n"/>
      <c r="F35" s="103" t="n"/>
      <c r="G35" s="103" t="n">
        <v>0</v>
      </c>
      <c r="H35" s="103" t="n">
        <v>169</v>
      </c>
      <c r="I35" s="104" t="n"/>
      <c r="N35" s="105">
        <f>B35</f>
        <v/>
      </c>
      <c r="O35" s="109" t="inlineStr"/>
      <c r="P35" s="109" t="inlineStr"/>
      <c r="Q35" s="106" t="inlineStr"/>
      <c r="R35" s="106" t="inlineStr"/>
      <c r="S35" s="106">
        <f>G35*BS!$B$9</f>
        <v/>
      </c>
      <c r="T35" s="106">
        <f>H35*BS!$B$9</f>
        <v/>
      </c>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None Finished goods (at cost)</t>
        </is>
      </c>
      <c r="C43" s="103" t="n"/>
      <c r="D43" s="103" t="n"/>
      <c r="E43" s="103" t="n"/>
      <c r="F43" s="103" t="n"/>
      <c r="G43" s="103" t="n">
        <v>86377</v>
      </c>
      <c r="H43" s="103" t="n">
        <v>198827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4798</v>
      </c>
      <c r="H67" s="112" t="n">
        <v>3207</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21713</v>
      </c>
      <c r="H81" s="940" t="n">
        <v>22375</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14742</v>
      </c>
      <c r="H126" s="940" t="n">
        <v>11551</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1840</v>
      </c>
      <c r="H144" s="940" t="n">
        <v>2547</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12013</v>
      </c>
      <c r="H158" s="940" t="n">
        <v>11775</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$'000 Deferred tax assets relate to the following: Unrealised foreign exchange gains</t>
        </is>
      </c>
      <c r="G161" t="n">
        <v>-125</v>
      </c>
      <c r="H161" t="n">
        <v>-209</v>
      </c>
      <c r="N161">
        <f>B161</f>
        <v/>
      </c>
      <c r="O161" t="inlineStr"/>
      <c r="P161" t="inlineStr"/>
      <c r="Q161" t="inlineStr"/>
      <c r="R161" t="inlineStr"/>
      <c r="S161">
        <f>G161*BS!$B$9</f>
        <v/>
      </c>
      <c r="T161">
        <f>H161*BS!$B$9</f>
        <v/>
      </c>
    </row>
    <row r="162" customFormat="1" s="79">
      <c r="B162" t="inlineStr">
        <is>
          <t>$'000 Deferred tax assets relate to the following: Provisions</t>
        </is>
      </c>
      <c r="G162" t="n">
        <v>24820</v>
      </c>
      <c r="H162" t="n">
        <v>42057</v>
      </c>
      <c r="N162">
        <f>B162</f>
        <v/>
      </c>
      <c r="O162" t="inlineStr"/>
      <c r="P162" t="inlineStr"/>
      <c r="Q162" t="inlineStr"/>
      <c r="R162" t="inlineStr"/>
      <c r="S162">
        <f>G162*BS!$B$9</f>
        <v/>
      </c>
      <c r="T162">
        <f>H162*BS!$B$9</f>
        <v/>
      </c>
    </row>
    <row r="163" customFormat="1" s="79">
      <c r="B163" t="inlineStr">
        <is>
          <t>$'000 Deferred tax assets relate to the following: Business related costs</t>
        </is>
      </c>
      <c r="G163" t="n">
        <v>0</v>
      </c>
      <c r="H163" t="n">
        <v>867</v>
      </c>
      <c r="N163">
        <f>B163</f>
        <v/>
      </c>
      <c r="O163" t="inlineStr"/>
      <c r="P163" t="inlineStr"/>
      <c r="Q163" t="inlineStr"/>
      <c r="R163" t="inlineStr"/>
      <c r="S163">
        <f>G163*BS!$B$9</f>
        <v/>
      </c>
      <c r="T163">
        <f>H163*BS!$B$9</f>
        <v/>
      </c>
    </row>
    <row r="164" customFormat="1" s="117">
      <c r="B164" t="inlineStr">
        <is>
          <t>$'000 Deferred tax assets relate to the following: Right-of-use assets</t>
        </is>
      </c>
      <c r="G164" t="n">
        <v>-4423</v>
      </c>
      <c r="H164" t="n">
        <v>-3465</v>
      </c>
      <c r="N164">
        <f>B164</f>
        <v/>
      </c>
      <c r="O164" t="inlineStr"/>
      <c r="P164" t="inlineStr"/>
      <c r="Q164" t="inlineStr"/>
      <c r="R164" t="inlineStr"/>
      <c r="S164">
        <f>G164*BS!$B$9</f>
        <v/>
      </c>
      <c r="T164">
        <f>H164*BS!$B$9</f>
        <v/>
      </c>
    </row>
    <row r="165" customFormat="1" s="79">
      <c r="B165" t="inlineStr">
        <is>
          <t>$'000 Deferred tax assets relate to the following: Lease liabilities</t>
        </is>
      </c>
      <c r="G165" t="n">
        <v>5759</v>
      </c>
      <c r="H165" t="n">
        <v>4666</v>
      </c>
      <c r="N165">
        <f>B165</f>
        <v/>
      </c>
      <c r="O165" t="inlineStr"/>
      <c r="P165" t="inlineStr"/>
      <c r="Q165" t="inlineStr"/>
      <c r="R165" t="inlineStr"/>
      <c r="S165">
        <f>G165*BS!$B$9</f>
        <v/>
      </c>
      <c r="T165">
        <f>H165*BS!$B$9</f>
        <v/>
      </c>
    </row>
    <row r="166" customFormat="1" s="79">
      <c r="B166" t="inlineStr">
        <is>
          <t>$'000 Deferred tax assets relate to the following: Fit out incentive received</t>
        </is>
      </c>
      <c r="G166" t="n">
        <v>710</v>
      </c>
      <c r="H166" t="n">
        <v>652</v>
      </c>
      <c r="N166">
        <f>B166</f>
        <v/>
      </c>
      <c r="O166" t="inlineStr"/>
      <c r="P166" t="inlineStr"/>
      <c r="Q166" t="inlineStr"/>
      <c r="R166" t="inlineStr"/>
      <c r="S166">
        <f>G166*BS!$B$9</f>
        <v/>
      </c>
      <c r="T166">
        <f>H166*BS!$B$9</f>
        <v/>
      </c>
    </row>
    <row r="167" customFormat="1" s="79">
      <c r="B167" t="inlineStr">
        <is>
          <t>$'000 Deferred tax assets relate to the following: Interest income not received</t>
        </is>
      </c>
      <c r="G167" t="n">
        <v>0</v>
      </c>
      <c r="H167" t="n">
        <v>-4</v>
      </c>
      <c r="N167">
        <f>B167</f>
        <v/>
      </c>
      <c r="O167" t="inlineStr"/>
      <c r="P167" t="inlineStr"/>
      <c r="Q167" t="inlineStr"/>
      <c r="R167" t="inlineStr"/>
      <c r="S167">
        <f>G167*BS!$B$9</f>
        <v/>
      </c>
      <c r="T167">
        <f>H167*BS!$B$9</f>
        <v/>
      </c>
    </row>
    <row r="168" customFormat="1" s="79">
      <c r="B168" t="inlineStr">
        <is>
          <t>$'000 Deferred tax assets relate to the following: Prepaid insurance</t>
        </is>
      </c>
      <c r="G168" t="n">
        <v>-11</v>
      </c>
      <c r="H168" t="n">
        <v>-11</v>
      </c>
      <c r="N168">
        <f>B168</f>
        <v/>
      </c>
      <c r="O168" t="inlineStr"/>
      <c r="P168" t="inlineStr"/>
      <c r="Q168" t="inlineStr"/>
      <c r="R168" t="inlineStr"/>
      <c r="S168">
        <f>G168*BS!$B$9</f>
        <v/>
      </c>
      <c r="T168">
        <f>H168*BS!$B$9</f>
        <v/>
      </c>
    </row>
    <row r="169" customFormat="1" s="79">
      <c r="B169" t="inlineStr">
        <is>
          <t>$'000 Deferred tax assets relate to the following: Total deferred tax assets</t>
        </is>
      </c>
      <c r="G169" t="n">
        <v>26730</v>
      </c>
      <c r="H169" t="n">
        <v>44553</v>
      </c>
      <c r="N169">
        <f>B169</f>
        <v/>
      </c>
      <c r="O169" t="inlineStr"/>
      <c r="P169" t="inlineStr"/>
      <c r="Q169" t="inlineStr"/>
      <c r="R169" t="inlineStr"/>
      <c r="S169">
        <f>G169*BS!$B$9</f>
        <v/>
      </c>
      <c r="T169">
        <f>H169*BS!$B$9</f>
        <v/>
      </c>
    </row>
    <row r="170" customFormat="1" s="79">
      <c r="B170" t="inlineStr">
        <is>
          <t>$'000 Reconciliation of deferred tax assets: As of beginning of the period</t>
        </is>
      </c>
      <c r="G170" t="n">
        <v>25850</v>
      </c>
      <c r="H170" t="n">
        <v>26730</v>
      </c>
      <c r="N170">
        <f>B170</f>
        <v/>
      </c>
      <c r="O170" t="inlineStr"/>
      <c r="P170" t="inlineStr"/>
      <c r="Q170" t="inlineStr"/>
      <c r="R170" t="inlineStr"/>
      <c r="S170">
        <f>G170*BS!$B$9</f>
        <v/>
      </c>
      <c r="T170">
        <f>H170*BS!$B$9</f>
        <v/>
      </c>
    </row>
    <row r="171" customFormat="1" s="79">
      <c r="B171" t="inlineStr">
        <is>
          <t>$'000 Reconciliation of deferred tax assets: Tax income during the period recognised in profit or loss</t>
        </is>
      </c>
      <c r="G171" t="n">
        <v>2253</v>
      </c>
      <c r="H171" t="n">
        <v>17117</v>
      </c>
      <c r="N171">
        <f>B171</f>
        <v/>
      </c>
      <c r="O171" t="inlineStr"/>
      <c r="P171" t="inlineStr"/>
      <c r="Q171" t="inlineStr"/>
      <c r="R171" t="inlineStr"/>
      <c r="S171">
        <f>G171*BS!$B$9</f>
        <v/>
      </c>
      <c r="T171">
        <f>H171*BS!$B$9</f>
        <v/>
      </c>
    </row>
    <row r="172" customFormat="1" s="79">
      <c r="B172" t="inlineStr">
        <is>
          <t>$'000 Reconciliation of deferred tax assets: Tax income during the period recognised in other comprehensive</t>
        </is>
      </c>
      <c r="G172" t="n">
        <v>-1335</v>
      </c>
      <c r="H172" t="n">
        <v>1</v>
      </c>
      <c r="N172">
        <f>B172</f>
        <v/>
      </c>
      <c r="O172" t="inlineStr"/>
      <c r="P172" t="inlineStr"/>
      <c r="Q172" t="inlineStr"/>
      <c r="R172" t="inlineStr"/>
      <c r="S172">
        <f>G172*BS!$B$9</f>
        <v/>
      </c>
      <c r="T172">
        <f>H172*BS!$B$9</f>
        <v/>
      </c>
    </row>
    <row r="173" customFormat="1" s="79">
      <c r="B173" t="inlineStr">
        <is>
          <t>$'000 Reconciliation of deferred tax assets: Adjustments in respect deferred tax assets of prior years</t>
        </is>
      </c>
      <c r="G173" t="n">
        <v>-38</v>
      </c>
      <c r="H173" t="n">
        <v>705</v>
      </c>
      <c r="N173">
        <f>B173</f>
        <v/>
      </c>
      <c r="O173" t="inlineStr"/>
      <c r="P173" t="inlineStr"/>
      <c r="Q173" t="inlineStr"/>
      <c r="R173" t="inlineStr"/>
      <c r="S173">
        <f>G173*BS!$B$9</f>
        <v/>
      </c>
      <c r="T173">
        <f>H173*BS!$B$9</f>
        <v/>
      </c>
    </row>
    <row r="174" customFormat="1" s="79">
      <c r="B174" t="inlineStr">
        <is>
          <t>$'000 Reconciliation of deferred tax assets: As of the end of the period</t>
        </is>
      </c>
      <c r="G174" t="n">
        <v>26730</v>
      </c>
      <c r="H174" t="n">
        <v>44553</v>
      </c>
      <c r="N174">
        <f>B174</f>
        <v/>
      </c>
      <c r="O174" t="inlineStr"/>
      <c r="P174" t="inlineStr"/>
      <c r="Q174" t="inlineStr"/>
      <c r="R174" t="inlineStr"/>
      <c r="S174">
        <f>G174*BS!$B$9</f>
        <v/>
      </c>
      <c r="T174">
        <f>H174*BS!$B$9</f>
        <v/>
      </c>
    </row>
    <row r="175" customFormat="1" s="79">
      <c r="A175" s="618" t="n"/>
      <c r="B175" s="102" t="n"/>
      <c r="C175" s="103" t="n"/>
      <c r="D175" s="103" t="n"/>
      <c r="E175" s="103" t="n"/>
      <c r="F175" s="103" t="n"/>
      <c r="G175" s="103" t="n"/>
      <c r="H175" s="103" t="n"/>
      <c r="I175" s="934" t="n"/>
      <c r="J175" s="85" t="n"/>
      <c r="K175" s="85" t="n"/>
      <c r="L175" s="85" t="n"/>
      <c r="M175" s="85" t="n"/>
      <c r="N175" s="114" t="inlineStr"/>
      <c r="O175" s="115" t="inlineStr"/>
      <c r="P175" s="115" t="inlineStr"/>
      <c r="Q175" s="115" t="inlineStr"/>
      <c r="R175" s="115" t="inlineStr"/>
      <c r="S175" s="115" t="inlineStr"/>
      <c r="T175" s="115" t="inlineStr"/>
      <c r="U175" s="123" t="n"/>
      <c r="V175" s="941" t="n"/>
      <c r="W175" s="941"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t="n"/>
      <c r="V176" s="927" t="n"/>
      <c r="W176" s="927" t="n"/>
    </row>
    <row r="177">
      <c r="A177" s="618" t="inlineStr">
        <is>
          <t>K25</t>
        </is>
      </c>
      <c r="B177" s="96" t="inlineStr">
        <is>
          <t>Total</t>
        </is>
      </c>
      <c r="C177" s="940">
        <f>SUM(INDIRECT(ADDRESS(MATCH("K24",$A:$A,0)+1,COLUMN(C$12),4)&amp;":"&amp;ADDRESS(MATCH("K25",$A:$A,0)-1,COLUMN(C$12),4)))</f>
        <v/>
      </c>
      <c r="D177" s="940">
        <f>SUM(INDIRECT(ADDRESS(MATCH("K24",$A:$A,0)+1,COLUMN(D$12),4)&amp;":"&amp;ADDRESS(MATCH("K25",$A:$A,0)-1,COLUMN(D$12),4)))</f>
        <v/>
      </c>
      <c r="E177" s="940">
        <f>SUM(INDIRECT(ADDRESS(MATCH("K24",$A:$A,0)+1,COLUMN(E$12),4)&amp;":"&amp;ADDRESS(MATCH("K25",$A:$A,0)-1,COLUMN(E$12),4)))</f>
        <v/>
      </c>
      <c r="F177" s="940">
        <f>SUM(INDIRECT(ADDRESS(MATCH("K24",$A:$A,0)+1,COLUMN(F$12),4)&amp;":"&amp;ADDRESS(MATCH("K25",$A:$A,0)-1,COLUMN(F$12),4)))</f>
        <v/>
      </c>
      <c r="G177" s="940">
        <f>SUM(INDIRECT(ADDRESS(MATCH("K24",$A:$A,0)+1,COLUMN(G$12),4)&amp;":"&amp;ADDRESS(MATCH("K25",$A:$A,0)-1,COLUMN(G$12),4)))</f>
        <v/>
      </c>
      <c r="H177" s="940">
        <f>SUM(INDIRECT(ADDRESS(MATCH("K24",$A:$A,0)+1,COLUMN(H$12),4)&amp;":"&amp;ADDRESS(MATCH("K25",$A:$A,0)-1,COLUMN(H$12),4)))</f>
        <v/>
      </c>
      <c r="I177" s="928" t="n"/>
      <c r="N177" s="105">
        <f>B177</f>
        <v/>
      </c>
      <c r="O177" s="106">
        <f>C177*BS!$B$9</f>
        <v/>
      </c>
      <c r="P177" s="106">
        <f>D177*BS!$B$9</f>
        <v/>
      </c>
      <c r="Q177" s="106">
        <f>E177*BS!$B$9</f>
        <v/>
      </c>
      <c r="R177" s="106">
        <f>F177*BS!$B$9</f>
        <v/>
      </c>
      <c r="S177" s="106">
        <f>G177*BS!$B$9</f>
        <v/>
      </c>
      <c r="T177" s="106">
        <f>H177*BS!$B$9</f>
        <v/>
      </c>
      <c r="U177" s="107" t="n"/>
      <c r="V177" s="927" t="n"/>
      <c r="W177" s="927" t="n"/>
    </row>
    <row r="178">
      <c r="A178" s="618" t="inlineStr">
        <is>
          <t>K26</t>
        </is>
      </c>
      <c r="B178" s="96" t="inlineStr">
        <is>
          <t>Other Non-Current Assets</t>
        </is>
      </c>
      <c r="C178" s="954" t="n"/>
      <c r="D178" s="954" t="n"/>
      <c r="E178" s="954" t="n"/>
      <c r="F178" s="954" t="n"/>
      <c r="G178" s="954" t="n"/>
      <c r="H178" s="954" t="n"/>
      <c r="I178" s="934" t="n"/>
      <c r="J178" s="85" t="n"/>
      <c r="K178" s="950" t="n"/>
      <c r="L178" s="950" t="n"/>
      <c r="M178" s="85" t="n"/>
      <c r="N178" s="114">
        <f>B178</f>
        <v/>
      </c>
      <c r="O178" s="115" t="inlineStr"/>
      <c r="P178" s="115" t="inlineStr"/>
      <c r="Q178" s="115" t="inlineStr"/>
      <c r="R178" s="115" t="inlineStr"/>
      <c r="S178" s="115" t="inlineStr"/>
      <c r="T178" s="115" t="inlineStr"/>
      <c r="U178" s="935">
        <f>I164</f>
        <v/>
      </c>
      <c r="V178" s="941" t="n"/>
      <c r="W178" s="941" t="n"/>
      <c r="X178" s="85" t="n"/>
      <c r="Y178" s="85" t="n"/>
      <c r="Z178" s="85" t="n"/>
      <c r="AA178" s="85" t="n"/>
      <c r="AB178" s="85" t="n"/>
      <c r="AC178" s="85" t="n"/>
      <c r="AD178" s="85" t="n"/>
      <c r="AE178" s="85" t="n"/>
      <c r="AF178" s="85" t="n"/>
      <c r="AG178" s="85" t="n"/>
      <c r="AH178" s="85" t="n"/>
      <c r="AI178" s="85" t="n"/>
      <c r="AJ178" s="85" t="n"/>
      <c r="AK178" s="85" t="n"/>
      <c r="AL178" s="85" t="n"/>
      <c r="AM178" s="85" t="n"/>
      <c r="AN178" s="85" t="n"/>
      <c r="AO178" s="85" t="n"/>
      <c r="AP178" s="85" t="n"/>
      <c r="AQ178" s="85" t="n"/>
      <c r="AR178" s="85" t="n"/>
      <c r="AS178" s="85" t="n"/>
      <c r="AT178" s="85" t="n"/>
      <c r="AU178" s="85" t="n"/>
      <c r="AV178" s="85" t="n"/>
      <c r="AW178" s="85" t="n"/>
      <c r="AX178" s="85" t="n"/>
      <c r="AY178" s="85" t="n"/>
      <c r="AZ178" s="85" t="n"/>
      <c r="BA178" s="85"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c r="CA178" s="85" t="n"/>
      <c r="CB178" s="85" t="n"/>
      <c r="CC178" s="85" t="n"/>
      <c r="CD178" s="85" t="n"/>
      <c r="CE178" s="85" t="n"/>
      <c r="CF178" s="85" t="n"/>
      <c r="CG178" s="85" t="n"/>
      <c r="CH178" s="85" t="n"/>
      <c r="CI178" s="85" t="n"/>
      <c r="CJ178" s="85" t="n"/>
      <c r="CK178" s="85" t="n"/>
      <c r="CL178" s="85" t="n"/>
      <c r="CM178" s="85" t="n"/>
      <c r="CN178" s="85" t="n"/>
      <c r="CO178" s="85" t="n"/>
      <c r="CP178" s="85" t="n"/>
      <c r="CQ178" s="85" t="n"/>
      <c r="CR178" s="85" t="n"/>
      <c r="CS178" s="85" t="n"/>
      <c r="CT178" s="85" t="n"/>
      <c r="CU178" s="85" t="n"/>
      <c r="CV178" s="85" t="n"/>
      <c r="CW178" s="85" t="n"/>
      <c r="CX178" s="85" t="n"/>
      <c r="CY178" s="85" t="n"/>
      <c r="CZ178" s="85" t="n"/>
      <c r="DA178" s="85" t="n"/>
      <c r="DB178" s="85" t="n"/>
      <c r="DC178" s="85" t="n"/>
      <c r="DD178" s="85" t="n"/>
      <c r="DE178" s="85" t="n"/>
      <c r="DF178" s="85" t="n"/>
      <c r="DG178" s="85" t="n"/>
      <c r="DH178" s="85" t="n"/>
      <c r="DI178" s="85" t="n"/>
      <c r="DJ178" s="85" t="n"/>
      <c r="DK178" s="85" t="n"/>
      <c r="DL178" s="85" t="n"/>
      <c r="DM178" s="85" t="n"/>
      <c r="DN178" s="85" t="n"/>
      <c r="DO178" s="85" t="n"/>
      <c r="DP178" s="85" t="n"/>
      <c r="DQ178" s="85" t="n"/>
      <c r="DR178" s="85" t="n"/>
      <c r="DS178" s="85" t="n"/>
      <c r="DT178" s="85" t="n"/>
      <c r="DU178" s="85" t="n"/>
      <c r="DV178" s="85" t="n"/>
      <c r="DW178" s="85" t="n"/>
      <c r="DX178" s="85" t="n"/>
      <c r="DY178" s="85" t="n"/>
      <c r="DZ178" s="85" t="n"/>
      <c r="EA178" s="85" t="n"/>
      <c r="EB178" s="85" t="n"/>
      <c r="EC178" s="85" t="n"/>
      <c r="ED178" s="85" t="n"/>
      <c r="EE178" s="85" t="n"/>
      <c r="EF178" s="85" t="n"/>
      <c r="EG178" s="85" t="n"/>
      <c r="EH178" s="85" t="n"/>
      <c r="EI178" s="85" t="n"/>
      <c r="EJ178" s="85" t="n"/>
      <c r="EK178" s="85" t="n"/>
      <c r="EL178" s="85" t="n"/>
      <c r="EM178" s="85" t="n"/>
      <c r="EN178" s="85" t="n"/>
      <c r="EO178" s="85" t="n"/>
      <c r="EP178" s="85" t="n"/>
      <c r="EQ178" s="85" t="n"/>
      <c r="ER178" s="85" t="n"/>
      <c r="ES178" s="85" t="n"/>
      <c r="ET178" s="85" t="n"/>
      <c r="EU178" s="85" t="n"/>
      <c r="EV178" s="85" t="n"/>
      <c r="EW178" s="85" t="n"/>
      <c r="EX178" s="85" t="n"/>
      <c r="EY178" s="85" t="n"/>
      <c r="EZ178" s="85" t="n"/>
      <c r="FA178" s="85" t="n"/>
      <c r="FB178" s="85" t="n"/>
      <c r="FC178" s="85" t="n"/>
      <c r="FD178" s="85" t="n"/>
      <c r="FE178" s="85" t="n"/>
      <c r="FF178" s="85" t="n"/>
      <c r="FG178" s="85" t="n"/>
      <c r="FH178" s="85" t="n"/>
      <c r="FI178" s="85" t="n"/>
      <c r="FJ178" s="85" t="n"/>
      <c r="FK178" s="85" t="n"/>
      <c r="FL178" s="85" t="n"/>
      <c r="FM178" s="85" t="n"/>
      <c r="FN178" s="85" t="n"/>
      <c r="FO178" s="85" t="n"/>
      <c r="FP178" s="85" t="n"/>
      <c r="FQ178" s="85" t="n"/>
      <c r="FR178" s="85" t="n"/>
      <c r="FS178" s="85" t="n"/>
      <c r="FT178" s="85" t="n"/>
      <c r="FU178" s="85" t="n"/>
      <c r="FV178" s="85" t="n"/>
      <c r="FW178" s="85" t="n"/>
      <c r="FX178" s="85" t="n"/>
      <c r="FY178" s="85" t="n"/>
      <c r="FZ178" s="85" t="n"/>
      <c r="GA178" s="85" t="n"/>
      <c r="GB178" s="85" t="n"/>
      <c r="GC178" s="85" t="n"/>
      <c r="GD178" s="85" t="n"/>
      <c r="GE178" s="85" t="n"/>
      <c r="GF178" s="85" t="n"/>
      <c r="GG178" s="85" t="n"/>
      <c r="GH178" s="85" t="n"/>
      <c r="GI178" s="85" t="n"/>
      <c r="GJ178" s="85" t="n"/>
      <c r="GK178" s="85" t="n"/>
      <c r="GL178" s="85" t="n"/>
      <c r="GM178" s="85" t="n"/>
      <c r="GN178" s="85" t="n"/>
      <c r="GO178" s="85" t="n"/>
      <c r="GP178" s="85" t="n"/>
      <c r="GQ178" s="85" t="n"/>
      <c r="GR178" s="85" t="n"/>
      <c r="GS178" s="85" t="n"/>
      <c r="GT178" s="85" t="n"/>
      <c r="GU178" s="85" t="n"/>
      <c r="GV178" s="85" t="n"/>
      <c r="GW178" s="85" t="n"/>
      <c r="GX178" s="85" t="n"/>
      <c r="GY178" s="85" t="n"/>
      <c r="GZ178" s="85" t="n"/>
      <c r="HA178" s="85" t="n"/>
      <c r="HB178" s="85" t="n"/>
      <c r="HC178" s="85" t="n"/>
      <c r="HD178" s="85" t="n"/>
      <c r="HE178" s="85" t="n"/>
      <c r="HF178" s="85" t="n"/>
      <c r="HG178" s="85" t="n"/>
      <c r="HH178" s="85" t="n"/>
      <c r="HI178" s="85" t="n"/>
      <c r="HJ178" s="85" t="n"/>
      <c r="HK178" s="85" t="n"/>
      <c r="HL178" s="85" t="n"/>
      <c r="HM178" s="85" t="n"/>
      <c r="HN178" s="85" t="n"/>
      <c r="HO178" s="85" t="n"/>
      <c r="HP178" s="85" t="n"/>
      <c r="HQ178" s="85" t="n"/>
      <c r="HR178" s="85" t="n"/>
      <c r="HS178" s="85" t="n"/>
      <c r="HT178" s="85" t="n"/>
      <c r="HU178" s="85" t="n"/>
      <c r="HV178" s="85" t="n"/>
      <c r="HW178" s="85" t="n"/>
      <c r="HX178" s="85" t="n"/>
      <c r="HY178" s="85" t="n"/>
      <c r="HZ178" s="85" t="n"/>
      <c r="IA178" s="85" t="n"/>
      <c r="IB178" s="85" t="n"/>
      <c r="IC178" s="85" t="n"/>
      <c r="ID178" s="85" t="n"/>
      <c r="IE178" s="85" t="n"/>
      <c r="IF178" s="85" t="n"/>
      <c r="IG178" s="85" t="n"/>
      <c r="IH178" s="85" t="n"/>
      <c r="II178" s="85" t="n"/>
      <c r="IJ178" s="85" t="n"/>
      <c r="IK178" s="85" t="n"/>
      <c r="IL178" s="85" t="n"/>
      <c r="IM178" s="85" t="n"/>
      <c r="IN178" s="85" t="n"/>
      <c r="IO178" s="85" t="n"/>
      <c r="IP178" s="85" t="n"/>
      <c r="IQ178" s="85" t="n"/>
      <c r="IR178" s="85" t="n"/>
      <c r="IS178" s="85" t="n"/>
      <c r="IT178" s="85" t="n"/>
      <c r="IU178" s="85" t="n"/>
      <c r="IV178" s="85" t="n"/>
      <c r="IW178" s="85" t="n"/>
      <c r="IX178" s="85" t="n"/>
      <c r="IY178" s="85" t="n"/>
      <c r="IZ178" s="85" t="n"/>
      <c r="JA178" s="85" t="n"/>
      <c r="JB178" s="85" t="n"/>
      <c r="JC178" s="85" t="n"/>
      <c r="JD178" s="85" t="n"/>
      <c r="JE178" s="85" t="n"/>
      <c r="JF178" s="85" t="n"/>
      <c r="JG178" s="85" t="n"/>
      <c r="JH178" s="85" t="n"/>
      <c r="JI178" s="85" t="n"/>
      <c r="JJ178" s="85" t="n"/>
      <c r="JK178" s="85" t="n"/>
      <c r="JL178" s="85" t="n"/>
      <c r="JM178" s="85" t="n"/>
      <c r="JN178" s="85" t="n"/>
      <c r="JO178" s="85" t="n"/>
      <c r="JP178" s="85" t="n"/>
      <c r="JQ178" s="85" t="n"/>
      <c r="JR178" s="85" t="n"/>
      <c r="JS178" s="85" t="n"/>
      <c r="JT178" s="85" t="n"/>
      <c r="JU178" s="85" t="n"/>
      <c r="JV178" s="85" t="n"/>
      <c r="JW178" s="85" t="n"/>
      <c r="JX178" s="85" t="n"/>
      <c r="JY178" s="85" t="n"/>
      <c r="JZ178" s="85" t="n"/>
      <c r="KA178" s="85" t="n"/>
      <c r="KB178" s="85" t="n"/>
      <c r="KC178" s="85" t="n"/>
      <c r="KD178" s="85" t="n"/>
      <c r="KE178" s="85" t="n"/>
      <c r="KF178" s="85" t="n"/>
      <c r="KG178" s="85" t="n"/>
      <c r="KH178" s="85" t="n"/>
      <c r="KI178" s="85" t="n"/>
      <c r="KJ178" s="85" t="n"/>
      <c r="KK178" s="85" t="n"/>
      <c r="KL178" s="85" t="n"/>
      <c r="KM178" s="85" t="n"/>
      <c r="KN178" s="85" t="n"/>
      <c r="KO178" s="85" t="n"/>
      <c r="KP178" s="85" t="n"/>
      <c r="KQ178" s="85" t="n"/>
      <c r="KR178" s="85" t="n"/>
      <c r="KS178" s="85" t="n"/>
      <c r="KT178" s="85" t="n"/>
      <c r="KU178" s="85" t="n"/>
      <c r="KV178" s="85" t="n"/>
      <c r="KW178" s="85" t="n"/>
      <c r="KX178" s="85" t="n"/>
      <c r="KY178" s="85" t="n"/>
      <c r="KZ178" s="85" t="n"/>
      <c r="LA178" s="85" t="n"/>
      <c r="LB178" s="85" t="n"/>
      <c r="LC178" s="85" t="n"/>
      <c r="LD178" s="85" t="n"/>
      <c r="LE178" s="85" t="n"/>
      <c r="LF178" s="85" t="n"/>
      <c r="LG178" s="85" t="n"/>
      <c r="LH178" s="85" t="n"/>
      <c r="LI178" s="85" t="n"/>
      <c r="LJ178" s="85" t="n"/>
      <c r="LK178" s="85" t="n"/>
      <c r="LL178" s="85" t="n"/>
      <c r="LM178" s="85" t="n"/>
      <c r="LN178" s="85" t="n"/>
      <c r="LO178" s="85" t="n"/>
      <c r="LP178" s="85" t="n"/>
      <c r="LQ178" s="85" t="n"/>
      <c r="LR178" s="85" t="n"/>
      <c r="LS178" s="85" t="n"/>
    </row>
    <row r="179">
      <c r="A179" s="618" t="n"/>
      <c r="B179" s="102" t="n"/>
      <c r="C179" s="939" t="n"/>
      <c r="D179" s="939" t="n"/>
      <c r="E179" s="939" t="n"/>
      <c r="F179" s="939" t="n"/>
      <c r="G179" s="939" t="n"/>
      <c r="H179" s="939" t="n"/>
      <c r="I179" s="928" t="n"/>
      <c r="K179" s="932" t="n"/>
      <c r="L179" s="932" t="n"/>
      <c r="N179" s="105" t="inlineStr"/>
      <c r="O179" s="106" t="inlineStr"/>
      <c r="P179" s="106" t="inlineStr"/>
      <c r="Q179" s="106" t="inlineStr"/>
      <c r="R179" s="106" t="inlineStr"/>
      <c r="S179" s="106" t="inlineStr"/>
      <c r="T179" s="106" t="inlineStr"/>
      <c r="U179" s="929">
        <f>I165</f>
        <v/>
      </c>
      <c r="V179" s="927" t="n"/>
      <c r="W179" s="927" t="n"/>
    </row>
    <row r="180">
      <c r="A180" s="618" t="n"/>
      <c r="B180" s="102" t="n"/>
      <c r="C180" s="939" t="n"/>
      <c r="D180" s="939" t="n"/>
      <c r="E180" s="939" t="n"/>
      <c r="F180" s="939" t="n"/>
      <c r="G180" s="939" t="n"/>
      <c r="H180" s="939" t="n"/>
      <c r="I180" s="928" t="n"/>
      <c r="K180" s="932" t="n"/>
      <c r="N180" s="105" t="inlineStr"/>
      <c r="O180" s="106" t="inlineStr"/>
      <c r="P180" s="106" t="inlineStr"/>
      <c r="Q180" s="106" t="inlineStr"/>
      <c r="R180" s="106" t="inlineStr"/>
      <c r="S180" s="106" t="inlineStr"/>
      <c r="T180" s="106" t="inlineStr"/>
      <c r="U180" s="107">
        <f>I166</f>
        <v/>
      </c>
      <c r="V180" s="927" t="n"/>
      <c r="W180" s="927"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I167</f>
        <v/>
      </c>
      <c r="V181" s="932" t="n"/>
      <c r="W181" s="932" t="n"/>
    </row>
    <row r="182">
      <c r="A182" s="618" t="n"/>
      <c r="B182" s="102" t="n"/>
      <c r="C182" s="939" t="n"/>
      <c r="D182" s="939" t="n"/>
      <c r="E182" s="939" t="n"/>
      <c r="F182" s="939" t="n"/>
      <c r="G182" s="939" t="n"/>
      <c r="H182" s="939" t="n"/>
      <c r="I182" s="930" t="n"/>
      <c r="K182" s="932" t="n"/>
      <c r="N182" s="105" t="inlineStr"/>
      <c r="O182" s="106" t="inlineStr"/>
      <c r="P182" s="106" t="inlineStr"/>
      <c r="Q182" s="106" t="inlineStr"/>
      <c r="R182" s="106" t="inlineStr"/>
      <c r="S182" s="106" t="inlineStr"/>
      <c r="T182" s="106" t="inlineStr"/>
      <c r="U182" s="107">
        <f>I168</f>
        <v/>
      </c>
      <c r="V182" s="932" t="n"/>
      <c r="W182" s="932" t="n"/>
    </row>
    <row r="183">
      <c r="A183" s="618" t="n"/>
      <c r="B183" s="102" t="n"/>
      <c r="C183" s="103" t="n"/>
      <c r="D183" s="103" t="n"/>
      <c r="E183" s="103" t="n"/>
      <c r="F183" s="103" t="n"/>
      <c r="G183" s="103" t="n"/>
      <c r="H183" s="103" t="n"/>
      <c r="I183" s="930" t="n"/>
      <c r="K183" s="932" t="n"/>
      <c r="N183" s="105" t="inlineStr"/>
      <c r="O183" s="106" t="inlineStr"/>
      <c r="P183" s="106" t="inlineStr"/>
      <c r="Q183" s="106" t="inlineStr"/>
      <c r="R183" s="106" t="inlineStr"/>
      <c r="S183" s="106" t="inlineStr"/>
      <c r="T183" s="106" t="inlineStr"/>
      <c r="U183" s="107">
        <f>I169</f>
        <v/>
      </c>
      <c r="V183" s="932" t="n"/>
      <c r="W183" s="932" t="n"/>
    </row>
    <row r="184">
      <c r="A184" s="618" t="n"/>
      <c r="B184" s="956" t="n"/>
      <c r="C184" s="939" t="n"/>
      <c r="D184" s="939" t="n"/>
      <c r="E184" s="939" t="n"/>
      <c r="F184" s="939" t="n"/>
      <c r="G184" s="939" t="n"/>
      <c r="H184" s="939" t="n"/>
      <c r="I184" s="957" t="n"/>
      <c r="K184" s="932" t="n"/>
      <c r="N184" s="958" t="inlineStr"/>
      <c r="O184" s="106" t="inlineStr"/>
      <c r="P184" s="106" t="inlineStr"/>
      <c r="Q184" s="106" t="inlineStr"/>
      <c r="R184" s="106" t="inlineStr"/>
      <c r="S184" s="106" t="inlineStr"/>
      <c r="T184" s="106" t="inlineStr"/>
      <c r="U184" s="107">
        <f>I170</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I171</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I172</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I173</f>
        <v/>
      </c>
      <c r="V187" s="932" t="n"/>
      <c r="W187" s="932" t="n"/>
    </row>
    <row r="188">
      <c r="A188" s="618" t="n"/>
      <c r="B188" s="956"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I174</f>
        <v/>
      </c>
      <c r="V188" s="932" t="n"/>
      <c r="W188" s="932" t="n"/>
    </row>
    <row r="189">
      <c r="A189" s="618" t="n"/>
      <c r="B189" s="102" t="n"/>
      <c r="C189" s="939" t="n"/>
      <c r="D189" s="939" t="n"/>
      <c r="E189" s="939" t="n"/>
      <c r="F189" s="939" t="n"/>
      <c r="G189" s="939" t="n"/>
      <c r="H189" s="939" t="n"/>
      <c r="I189" s="957" t="n"/>
      <c r="K189" s="932" t="n"/>
      <c r="N189" s="105" t="inlineStr"/>
      <c r="O189" s="106" t="inlineStr"/>
      <c r="P189" s="106" t="inlineStr"/>
      <c r="Q189" s="106" t="inlineStr"/>
      <c r="R189" s="106" t="inlineStr"/>
      <c r="S189" s="106" t="inlineStr"/>
      <c r="T189" s="106" t="inlineStr"/>
      <c r="U189" s="107">
        <f>I175</f>
        <v/>
      </c>
      <c r="V189" s="932" t="n"/>
      <c r="W189" s="932" t="n"/>
    </row>
    <row r="190">
      <c r="A190" s="618" t="inlineStr">
        <is>
          <t>K27</t>
        </is>
      </c>
      <c r="B190" s="959" t="inlineStr">
        <is>
          <t>Total</t>
        </is>
      </c>
      <c r="C190" s="960">
        <f>SUM(INDIRECT(ADDRESS(MATCH("K26",$A:$A,0)+1,COLUMN(C$12),4)&amp;":"&amp;ADDRESS(MATCH("K27",$A:$A,0)-1,COLUMN(C$12),4)))</f>
        <v/>
      </c>
      <c r="D190" s="960">
        <f>SUM(INDIRECT(ADDRESS(MATCH("K26",$A:$A,0)+1,COLUMN(D$12),4)&amp;":"&amp;ADDRESS(MATCH("K27",$A:$A,0)-1,COLUMN(D$12),4)))</f>
        <v/>
      </c>
      <c r="E190" s="960">
        <f>SUM(INDIRECT(ADDRESS(MATCH("K26",$A:$A,0)+1,COLUMN(E$12),4)&amp;":"&amp;ADDRESS(MATCH("K27",$A:$A,0)-1,COLUMN(E$12),4)))</f>
        <v/>
      </c>
      <c r="F190" s="960">
        <f>SUM(INDIRECT(ADDRESS(MATCH("K26",$A:$A,0)+1,COLUMN(F$12),4)&amp;":"&amp;ADDRESS(MATCH("K27",$A:$A,0)-1,COLUMN(F$12),4)))</f>
        <v/>
      </c>
      <c r="G190" s="960" t="n">
        <v>1840</v>
      </c>
      <c r="H190" s="960" t="n">
        <v>2547</v>
      </c>
      <c r="I190" s="961" t="n"/>
      <c r="J190" s="79" t="n"/>
      <c r="K190" s="932" t="n"/>
      <c r="L190" s="79" t="n"/>
      <c r="M190" s="79" t="n"/>
      <c r="N190" s="166">
        <f>B190</f>
        <v/>
      </c>
      <c r="O190" s="167">
        <f>C190*BS!$B$9</f>
        <v/>
      </c>
      <c r="P190" s="167">
        <f>D190*BS!$B$9</f>
        <v/>
      </c>
      <c r="Q190" s="167">
        <f>E190*BS!$B$9</f>
        <v/>
      </c>
      <c r="R190" s="167">
        <f>F190*BS!$B$9</f>
        <v/>
      </c>
      <c r="S190" s="167">
        <f>G190*BS!$B$9</f>
        <v/>
      </c>
      <c r="T190" s="167">
        <f>H190*BS!$B$9</f>
        <v/>
      </c>
      <c r="U190" s="168">
        <f>I176</f>
        <v/>
      </c>
      <c r="V190" s="962" t="n"/>
      <c r="W190" s="962" t="n"/>
      <c r="X190" s="79" t="n"/>
      <c r="Y190" s="79" t="n"/>
      <c r="Z190" s="79" t="n"/>
      <c r="AA190" s="79" t="n"/>
      <c r="AB190" s="79" t="n"/>
      <c r="AC190" s="79" t="n"/>
      <c r="AD190" s="79" t="n"/>
      <c r="AE190" s="79" t="n"/>
      <c r="AF190" s="79" t="n"/>
      <c r="AG190" s="79" t="n"/>
      <c r="AH190" s="79" t="n"/>
      <c r="AI190" s="79" t="n"/>
      <c r="AJ190" s="79" t="n"/>
      <c r="AK190" s="79" t="n"/>
      <c r="AL190" s="79" t="n"/>
      <c r="AM190" s="79" t="n"/>
      <c r="AN190" s="79" t="n"/>
      <c r="AO190" s="79" t="n"/>
      <c r="AP190" s="79" t="n"/>
      <c r="AQ190" s="79" t="n"/>
      <c r="AR190" s="79" t="n"/>
      <c r="AS190" s="79" t="n"/>
      <c r="AT190" s="79" t="n"/>
      <c r="AU190" s="79" t="n"/>
      <c r="AV190" s="79" t="n"/>
      <c r="AW190" s="79" t="n"/>
      <c r="AX190" s="79" t="n"/>
      <c r="AY190" s="79" t="n"/>
      <c r="AZ190" s="79" t="n"/>
      <c r="BA190" s="79" t="n"/>
      <c r="BB190" s="79" t="n"/>
      <c r="BC190" s="79" t="n"/>
      <c r="BD190" s="79" t="n"/>
      <c r="BE190" s="79" t="n"/>
      <c r="BF190" s="79" t="n"/>
      <c r="BG190" s="79" t="n"/>
      <c r="BH190" s="79" t="n"/>
      <c r="BI190" s="79" t="n"/>
      <c r="BJ190" s="79" t="n"/>
      <c r="BK190" s="79" t="n"/>
      <c r="BL190" s="79" t="n"/>
      <c r="BM190" s="79" t="n"/>
      <c r="BN190" s="79" t="n"/>
      <c r="BO190" s="79" t="n"/>
      <c r="BP190" s="79" t="n"/>
      <c r="BQ190" s="79" t="n"/>
      <c r="BR190" s="79" t="n"/>
      <c r="BS190" s="79" t="n"/>
      <c r="BT190" s="79" t="n"/>
      <c r="BU190" s="79" t="n"/>
      <c r="BV190" s="79" t="n"/>
      <c r="BW190" s="79" t="n"/>
      <c r="BX190" s="79" t="n"/>
      <c r="BY190" s="79" t="n"/>
      <c r="BZ190" s="79" t="n"/>
      <c r="CA190" s="79" t="n"/>
      <c r="CB190" s="79" t="n"/>
      <c r="CC190" s="79" t="n"/>
      <c r="CD190" s="79" t="n"/>
      <c r="CE190" s="79" t="n"/>
      <c r="CF190" s="79" t="n"/>
      <c r="CG190" s="79" t="n"/>
      <c r="CH190" s="79" t="n"/>
      <c r="CI190" s="79" t="n"/>
      <c r="CJ190" s="79" t="n"/>
      <c r="CK190" s="79" t="n"/>
      <c r="CL190" s="79" t="n"/>
      <c r="CM190" s="79" t="n"/>
      <c r="CN190" s="79" t="n"/>
      <c r="CO190" s="79" t="n"/>
      <c r="CP190" s="79" t="n"/>
      <c r="CQ190" s="79" t="n"/>
      <c r="CR190" s="79" t="n"/>
      <c r="CS190" s="79" t="n"/>
      <c r="CT190" s="79" t="n"/>
      <c r="CU190" s="79" t="n"/>
      <c r="CV190" s="79" t="n"/>
      <c r="CW190" s="79" t="n"/>
      <c r="CX190" s="79" t="n"/>
      <c r="CY190" s="79" t="n"/>
      <c r="CZ190" s="79" t="n"/>
      <c r="DA190" s="79" t="n"/>
      <c r="DB190" s="79" t="n"/>
      <c r="DC190" s="79" t="n"/>
      <c r="DD190" s="79" t="n"/>
      <c r="DE190" s="79" t="n"/>
      <c r="DF190" s="79" t="n"/>
      <c r="DG190" s="79" t="n"/>
      <c r="DH190" s="79" t="n"/>
      <c r="DI190" s="79" t="n"/>
      <c r="DJ190" s="79" t="n"/>
      <c r="DK190" s="79" t="n"/>
      <c r="DL190" s="79" t="n"/>
      <c r="DM190" s="79" t="n"/>
      <c r="DN190" s="79" t="n"/>
      <c r="DO190" s="79" t="n"/>
      <c r="DP190" s="79" t="n"/>
      <c r="DQ190" s="79" t="n"/>
      <c r="DR190" s="79" t="n"/>
      <c r="DS190" s="79" t="n"/>
      <c r="DT190" s="79" t="n"/>
      <c r="DU190" s="79" t="n"/>
      <c r="DV190" s="79" t="n"/>
      <c r="DW190" s="79" t="n"/>
      <c r="DX190" s="79" t="n"/>
      <c r="DY190" s="79" t="n"/>
      <c r="DZ190" s="79" t="n"/>
      <c r="EA190" s="79" t="n"/>
      <c r="EB190" s="79" t="n"/>
      <c r="EC190" s="79" t="n"/>
      <c r="ED190" s="79" t="n"/>
      <c r="EE190" s="79" t="n"/>
      <c r="EF190" s="79" t="n"/>
      <c r="EG190" s="79" t="n"/>
      <c r="EH190" s="79" t="n"/>
      <c r="EI190" s="79" t="n"/>
      <c r="EJ190" s="79" t="n"/>
      <c r="EK190" s="79" t="n"/>
      <c r="EL190" s="79" t="n"/>
      <c r="EM190" s="79" t="n"/>
      <c r="EN190" s="79" t="n"/>
      <c r="EO190" s="79" t="n"/>
      <c r="EP190" s="79" t="n"/>
      <c r="EQ190" s="79" t="n"/>
      <c r="ER190" s="79" t="n"/>
      <c r="ES190" s="79" t="n"/>
      <c r="ET190" s="79" t="n"/>
      <c r="EU190" s="79" t="n"/>
      <c r="EV190" s="79" t="n"/>
      <c r="EW190" s="79" t="n"/>
      <c r="EX190" s="79" t="n"/>
      <c r="EY190" s="79" t="n"/>
      <c r="EZ190" s="79" t="n"/>
      <c r="FA190" s="79" t="n"/>
      <c r="FB190" s="79" t="n"/>
      <c r="FC190" s="79" t="n"/>
      <c r="FD190" s="79" t="n"/>
      <c r="FE190" s="79" t="n"/>
      <c r="FF190" s="79" t="n"/>
      <c r="FG190" s="79" t="n"/>
      <c r="FH190" s="79" t="n"/>
      <c r="FI190" s="79" t="n"/>
      <c r="FJ190" s="79" t="n"/>
      <c r="FK190" s="79" t="n"/>
      <c r="FL190" s="79" t="n"/>
      <c r="FM190" s="79" t="n"/>
      <c r="FN190" s="79" t="n"/>
      <c r="FO190" s="79" t="n"/>
      <c r="FP190" s="79" t="n"/>
      <c r="FQ190" s="79" t="n"/>
      <c r="FR190" s="79" t="n"/>
      <c r="FS190" s="79" t="n"/>
      <c r="FT190" s="79" t="n"/>
      <c r="FU190" s="79" t="n"/>
      <c r="FV190" s="79" t="n"/>
      <c r="FW190" s="79" t="n"/>
      <c r="FX190" s="79" t="n"/>
      <c r="FY190" s="79" t="n"/>
      <c r="FZ190" s="79" t="n"/>
      <c r="GA190" s="79" t="n"/>
      <c r="GB190" s="79" t="n"/>
      <c r="GC190" s="79" t="n"/>
      <c r="GD190" s="79" t="n"/>
      <c r="GE190" s="79" t="n"/>
      <c r="GF190" s="79" t="n"/>
      <c r="GG190" s="79" t="n"/>
      <c r="GH190" s="79" t="n"/>
      <c r="GI190" s="79" t="n"/>
      <c r="GJ190" s="79" t="n"/>
      <c r="GK190" s="79" t="n"/>
      <c r="GL190" s="79" t="n"/>
      <c r="GM190" s="79" t="n"/>
      <c r="GN190" s="79" t="n"/>
      <c r="GO190" s="79" t="n"/>
      <c r="GP190" s="79" t="n"/>
      <c r="GQ190" s="79" t="n"/>
      <c r="GR190" s="79" t="n"/>
      <c r="GS190" s="79" t="n"/>
      <c r="GT190" s="79" t="n"/>
      <c r="GU190" s="79" t="n"/>
      <c r="GV190" s="79" t="n"/>
      <c r="GW190" s="79" t="n"/>
      <c r="GX190" s="79" t="n"/>
      <c r="GY190" s="79" t="n"/>
      <c r="GZ190" s="79" t="n"/>
      <c r="HA190" s="79" t="n"/>
      <c r="HB190" s="79" t="n"/>
      <c r="HC190" s="79" t="n"/>
      <c r="HD190" s="79" t="n"/>
      <c r="HE190" s="79" t="n"/>
      <c r="HF190" s="79" t="n"/>
      <c r="HG190" s="79" t="n"/>
      <c r="HH190" s="79" t="n"/>
      <c r="HI190" s="79" t="n"/>
      <c r="HJ190" s="79" t="n"/>
      <c r="HK190" s="79" t="n"/>
      <c r="HL190" s="79" t="n"/>
      <c r="HM190" s="79" t="n"/>
      <c r="HN190" s="79" t="n"/>
      <c r="HO190" s="79" t="n"/>
      <c r="HP190" s="79" t="n"/>
      <c r="HQ190" s="79" t="n"/>
      <c r="HR190" s="79" t="n"/>
      <c r="HS190" s="79" t="n"/>
      <c r="HT190" s="79" t="n"/>
      <c r="HU190" s="79" t="n"/>
      <c r="HV190" s="79" t="n"/>
      <c r="HW190" s="79" t="n"/>
      <c r="HX190" s="79" t="n"/>
      <c r="HY190" s="79" t="n"/>
      <c r="HZ190" s="79" t="n"/>
      <c r="IA190" s="79" t="n"/>
      <c r="IB190" s="79" t="n"/>
      <c r="IC190" s="79" t="n"/>
      <c r="ID190" s="79" t="n"/>
      <c r="IE190" s="79" t="n"/>
      <c r="IF190" s="79" t="n"/>
      <c r="IG190" s="79" t="n"/>
      <c r="IH190" s="79" t="n"/>
      <c r="II190" s="79" t="n"/>
      <c r="IJ190" s="79" t="n"/>
      <c r="IK190" s="79" t="n"/>
      <c r="IL190" s="79" t="n"/>
      <c r="IM190" s="79" t="n"/>
      <c r="IN190" s="79" t="n"/>
      <c r="IO190" s="79" t="n"/>
      <c r="IP190" s="79" t="n"/>
      <c r="IQ190" s="79" t="n"/>
      <c r="IR190" s="79" t="n"/>
      <c r="IS190" s="79" t="n"/>
      <c r="IT190" s="79" t="n"/>
      <c r="IU190" s="79" t="n"/>
      <c r="IV190" s="79" t="n"/>
      <c r="IW190" s="79" t="n"/>
      <c r="IX190" s="79" t="n"/>
      <c r="IY190" s="79" t="n"/>
      <c r="IZ190" s="79" t="n"/>
      <c r="JA190" s="79" t="n"/>
      <c r="JB190" s="79" t="n"/>
      <c r="JC190" s="79" t="n"/>
      <c r="JD190" s="79" t="n"/>
      <c r="JE190" s="79" t="n"/>
      <c r="JF190" s="79" t="n"/>
      <c r="JG190" s="79" t="n"/>
      <c r="JH190" s="79" t="n"/>
      <c r="JI190" s="79" t="n"/>
      <c r="JJ190" s="79" t="n"/>
      <c r="JK190" s="79" t="n"/>
      <c r="JL190" s="79" t="n"/>
      <c r="JM190" s="79" t="n"/>
      <c r="JN190" s="79" t="n"/>
      <c r="JO190" s="79" t="n"/>
      <c r="JP190" s="79" t="n"/>
      <c r="JQ190" s="79" t="n"/>
      <c r="JR190" s="79" t="n"/>
      <c r="JS190" s="79" t="n"/>
      <c r="JT190" s="79" t="n"/>
      <c r="JU190" s="79" t="n"/>
      <c r="JV190" s="79" t="n"/>
      <c r="JW190" s="79" t="n"/>
      <c r="JX190" s="79" t="n"/>
      <c r="JY190" s="79" t="n"/>
      <c r="JZ190" s="79" t="n"/>
      <c r="KA190" s="79" t="n"/>
      <c r="KB190" s="79" t="n"/>
      <c r="KC190" s="79" t="n"/>
      <c r="KD190" s="79" t="n"/>
      <c r="KE190" s="79" t="n"/>
      <c r="KF190" s="79" t="n"/>
      <c r="KG190" s="79" t="n"/>
      <c r="KH190" s="79" t="n"/>
      <c r="KI190" s="79" t="n"/>
      <c r="KJ190" s="79" t="n"/>
      <c r="KK190" s="79" t="n"/>
      <c r="KL190" s="79" t="n"/>
      <c r="KM190" s="79" t="n"/>
      <c r="KN190" s="79" t="n"/>
      <c r="KO190" s="79" t="n"/>
      <c r="KP190" s="79" t="n"/>
      <c r="KQ190" s="79" t="n"/>
      <c r="KR190" s="79" t="n"/>
      <c r="KS190" s="79" t="n"/>
      <c r="KT190" s="79" t="n"/>
      <c r="KU190" s="79" t="n"/>
      <c r="KV190" s="79" t="n"/>
      <c r="KW190" s="79" t="n"/>
      <c r="KX190" s="79" t="n"/>
      <c r="KY190" s="79" t="n"/>
      <c r="KZ190" s="79" t="n"/>
      <c r="LA190" s="79" t="n"/>
      <c r="LB190" s="79" t="n"/>
      <c r="LC190" s="79" t="n"/>
      <c r="LD190" s="79" t="n"/>
      <c r="LE190" s="79" t="n"/>
      <c r="LF190" s="79" t="n"/>
      <c r="LG190" s="79" t="n"/>
      <c r="LH190" s="79" t="n"/>
      <c r="LI190" s="79" t="n"/>
      <c r="LJ190" s="79" t="n"/>
      <c r="LK190" s="79" t="n"/>
      <c r="LL190" s="79" t="n"/>
      <c r="LM190" s="79" t="n"/>
      <c r="LN190" s="79" t="n"/>
      <c r="LO190" s="79" t="n"/>
      <c r="LP190" s="79" t="n"/>
      <c r="LQ190" s="79" t="n"/>
      <c r="LR190" s="79" t="n"/>
      <c r="LS190" s="79" t="n"/>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G200" s="170" t="n"/>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G203" s="170" t="n"/>
      <c r="N203" t="inlineStr"/>
      <c r="O203" t="inlineStr"/>
      <c r="P203" t="inlineStr"/>
      <c r="Q203" t="inlineStr"/>
      <c r="R203" t="inlineStr"/>
      <c r="S203" t="inlineStr"/>
      <c r="T20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4709</v>
      </c>
      <c r="H27" s="954" t="n">
        <v>5181</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external parties</t>
        </is>
      </c>
      <c r="C58" s="939" t="n"/>
      <c r="D58" s="939" t="n"/>
      <c r="E58" s="939" t="n"/>
      <c r="F58" s="939" t="n"/>
      <c r="G58" s="939" t="n">
        <v>28804</v>
      </c>
      <c r="H58" s="939" t="n">
        <v>40768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Trade payables related parties</t>
        </is>
      </c>
      <c r="C59" s="939" t="n"/>
      <c r="D59" s="939" t="n"/>
      <c r="E59" s="939" t="n"/>
      <c r="F59" s="939" t="n"/>
      <c r="G59" s="939" t="n">
        <v>931</v>
      </c>
      <c r="H59" s="939" t="n">
        <v>1126</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Trade payables - related parties ultimate parent company</t>
        </is>
      </c>
      <c r="C60" s="939" t="n"/>
      <c r="D60" s="939" t="n"/>
      <c r="E60" s="939" t="n"/>
      <c r="F60" s="939" t="n"/>
      <c r="G60" s="939" t="n">
        <v>142748</v>
      </c>
      <c r="H60" s="939" t="n">
        <v>169387</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Total trade and other payables at amortised cost</t>
        </is>
      </c>
      <c r="C61" s="103" t="n"/>
      <c r="D61" s="103" t="n"/>
      <c r="E61" s="103" t="n"/>
      <c r="F61" s="103" t="n"/>
      <c r="G61" s="103" t="n">
        <v>178203</v>
      </c>
      <c r="H61" s="103" t="n">
        <v>219685</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186986</v>
      </c>
      <c r="H81" s="954" t="n">
        <v>239022</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8783</v>
      </c>
      <c r="H86" s="954" t="n">
        <v>19337</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None Trade payables related parties</t>
        </is>
      </c>
      <c r="G88" t="n">
        <v>931</v>
      </c>
      <c r="H88" t="n">
        <v>1126</v>
      </c>
      <c r="N88">
        <f>B88</f>
        <v/>
      </c>
      <c r="O88" t="inlineStr"/>
      <c r="P88" t="inlineStr"/>
      <c r="Q88" t="inlineStr"/>
      <c r="R88" t="inlineStr"/>
      <c r="S88">
        <f>G88*BS!$B$9</f>
        <v/>
      </c>
      <c r="T88">
        <f>H88*BS!$B$9</f>
        <v/>
      </c>
    </row>
    <row r="89">
      <c r="B89" t="inlineStr">
        <is>
          <t xml:space="preserve"> None Trade payables - related parties ultimate parent company</t>
        </is>
      </c>
      <c r="G89" t="n">
        <v>142748</v>
      </c>
      <c r="H89" t="n">
        <v>169387</v>
      </c>
      <c r="N89">
        <f>B89</f>
        <v/>
      </c>
      <c r="O89" t="inlineStr"/>
      <c r="P89" t="inlineStr"/>
      <c r="Q89" t="inlineStr"/>
      <c r="R89" t="inlineStr"/>
      <c r="S89">
        <f>G89*BS!$B$9</f>
        <v/>
      </c>
      <c r="T89">
        <f>H89*BS!$B$9</f>
        <v/>
      </c>
    </row>
    <row r="90">
      <c r="B90" t="inlineStr">
        <is>
          <t xml:space="preserve"> None Goods and services tax (GST) payable</t>
        </is>
      </c>
      <c r="G90" t="n">
        <v>4175</v>
      </c>
      <c r="H90" t="n">
        <v>6085</v>
      </c>
      <c r="N90">
        <f>B90</f>
        <v/>
      </c>
      <c r="O90" t="inlineStr"/>
      <c r="P90" t="inlineStr"/>
      <c r="Q90" t="inlineStr"/>
      <c r="R90" t="inlineStr"/>
      <c r="S90">
        <f>G90*BS!$B$9</f>
        <v/>
      </c>
      <c r="T90">
        <f>H90*BS!$B$9</f>
        <v/>
      </c>
    </row>
    <row r="91">
      <c r="B91" t="inlineStr">
        <is>
          <t xml:space="preserve"> None Other creditors</t>
        </is>
      </c>
      <c r="G91" t="n">
        <v>1545</v>
      </c>
      <c r="H91" t="n">
        <v>2319</v>
      </c>
      <c r="N91">
        <f>B91</f>
        <v/>
      </c>
      <c r="O91" t="inlineStr"/>
      <c r="P91" t="inlineStr"/>
      <c r="Q91" t="inlineStr"/>
      <c r="R91" t="inlineStr"/>
      <c r="S91">
        <f>G91*BS!$B$9</f>
        <v/>
      </c>
      <c r="T91">
        <f>H91*BS!$B$9</f>
        <v/>
      </c>
    </row>
    <row r="92">
      <c r="B92" t="inlineStr">
        <is>
          <t xml:space="preserve"> None Total trade and other payables at amortised cost</t>
        </is>
      </c>
      <c r="G92" t="n">
        <v>178203</v>
      </c>
      <c r="H92" t="n">
        <v>219685</v>
      </c>
      <c r="N92">
        <f>B92</f>
        <v/>
      </c>
      <c r="O92" t="inlineStr"/>
      <c r="P92" t="inlineStr"/>
      <c r="Q92" t="inlineStr"/>
      <c r="R92" t="inlineStr"/>
      <c r="S92">
        <f>G92*BS!$B$9</f>
        <v/>
      </c>
      <c r="T92">
        <f>H92*BS!$B$9</f>
        <v/>
      </c>
    </row>
    <row r="93" ht="15.75" customHeight="1" s="340">
      <c r="B93" t="inlineStr">
        <is>
          <t>Warranties $000 None At 1April 2021</t>
        </is>
      </c>
      <c r="G93" t="n">
        <v>15722</v>
      </c>
      <c r="H93" t="n">
        <v/>
      </c>
      <c r="N93">
        <f>B93</f>
        <v/>
      </c>
      <c r="O93" t="inlineStr"/>
      <c r="P93" t="inlineStr"/>
      <c r="Q93" t="inlineStr"/>
      <c r="R93" t="inlineStr"/>
      <c r="S93">
        <f>G93*BS!$B$9</f>
        <v/>
      </c>
      <c r="T93">
        <f>H93*BS!$B$9</f>
        <v/>
      </c>
    </row>
    <row r="94">
      <c r="B94" t="inlineStr">
        <is>
          <t>Warranties $000 None Charge for the year:</t>
        </is>
      </c>
      <c r="G94" t="n">
        <v/>
      </c>
      <c r="H94" t="n">
        <v>15657</v>
      </c>
      <c r="N94">
        <f>B94</f>
        <v/>
      </c>
      <c r="O94" t="inlineStr"/>
      <c r="P94" t="inlineStr"/>
      <c r="Q94" t="inlineStr"/>
      <c r="R94" t="inlineStr"/>
      <c r="S94">
        <f>G94*BS!$B$9</f>
        <v/>
      </c>
      <c r="T94">
        <f>H94*BS!$B$9</f>
        <v/>
      </c>
    </row>
    <row r="95">
      <c r="B95" t="inlineStr">
        <is>
          <t>Warranties $000 None Utilised:</t>
        </is>
      </c>
      <c r="G95" t="n">
        <v/>
      </c>
      <c r="H95" t="n">
        <v>-13263</v>
      </c>
      <c r="N95">
        <f>B95</f>
        <v/>
      </c>
      <c r="O95" t="inlineStr"/>
      <c r="P95" t="inlineStr"/>
      <c r="Q95" t="inlineStr"/>
      <c r="R95" t="inlineStr"/>
      <c r="S95">
        <f>G95*BS!$B$9</f>
        <v/>
      </c>
      <c r="T95">
        <f>H95*BS!$B$9</f>
        <v/>
      </c>
    </row>
    <row r="96">
      <c r="B96" t="inlineStr">
        <is>
          <t>Warranties $000 None At 31 March 2022</t>
        </is>
      </c>
      <c r="G96" t="n">
        <v/>
      </c>
      <c r="H96" t="n">
        <v>19230</v>
      </c>
      <c r="N96">
        <f>B96</f>
        <v/>
      </c>
      <c r="O96" t="inlineStr"/>
      <c r="P96" t="inlineStr"/>
      <c r="Q96" t="inlineStr"/>
      <c r="R96" t="inlineStr"/>
      <c r="S96">
        <f>G96*BS!$B$9</f>
        <v/>
      </c>
      <c r="T96">
        <f>H96*BS!$B$9</f>
        <v/>
      </c>
    </row>
    <row r="97">
      <c r="B97" t="inlineStr">
        <is>
          <t>Warranties $000 None Current:</t>
        </is>
      </c>
      <c r="G97" t="n">
        <v/>
      </c>
      <c r="H97" t="n">
        <v>8153</v>
      </c>
      <c r="N97">
        <f>B97</f>
        <v/>
      </c>
      <c r="O97" t="inlineStr"/>
      <c r="P97" t="inlineStr"/>
      <c r="Q97" t="inlineStr"/>
      <c r="R97" t="inlineStr"/>
      <c r="S97">
        <f>G97*BS!$B$9</f>
        <v/>
      </c>
      <c r="T97">
        <f>H97*BS!$B$9</f>
        <v/>
      </c>
    </row>
    <row r="98">
      <c r="B98" t="inlineStr">
        <is>
          <t>Warranties $000 None Non-Current:</t>
        </is>
      </c>
      <c r="G98" t="n">
        <v/>
      </c>
      <c r="H98" t="n">
        <v>7569</v>
      </c>
      <c r="N98">
        <f>B98</f>
        <v/>
      </c>
      <c r="O98" t="inlineStr"/>
      <c r="P98" t="inlineStr"/>
      <c r="Q98" t="inlineStr"/>
      <c r="R98" t="inlineStr"/>
      <c r="S98">
        <f>G98*BS!$B$9</f>
        <v/>
      </c>
      <c r="T98">
        <f>H98*BS!$B$9</f>
        <v/>
      </c>
    </row>
    <row r="99" customFormat="1" s="194">
      <c r="B99" t="inlineStr">
        <is>
          <t>Warranties $000 None At1April 2020</t>
        </is>
      </c>
      <c r="G99" t="n">
        <v/>
      </c>
      <c r="H99" t="n">
        <v>13328</v>
      </c>
      <c r="N99">
        <f>B99</f>
        <v/>
      </c>
      <c r="O99" t="inlineStr"/>
      <c r="P99" t="inlineStr"/>
      <c r="Q99" t="inlineStr"/>
      <c r="R99" t="inlineStr"/>
      <c r="S99">
        <f>G99*BS!$B$9</f>
        <v/>
      </c>
      <c r="T99">
        <f>H99*BS!$B$9</f>
        <v/>
      </c>
    </row>
    <row r="100">
      <c r="B100" t="inlineStr">
        <is>
          <t>Warranties $000 None At31 March 2021</t>
        </is>
      </c>
      <c r="G100" t="n">
        <v>15722</v>
      </c>
      <c r="N100">
        <f>B100</f>
        <v/>
      </c>
      <c r="O100" t="inlineStr"/>
      <c r="P100" t="inlineStr"/>
      <c r="Q100" t="inlineStr"/>
      <c r="R100" t="inlineStr"/>
      <c r="S100">
        <f>G100*BS!$B$9</f>
        <v/>
      </c>
      <c r="T100" t="inlineStr"/>
    </row>
    <row r="101">
      <c r="B101" t="inlineStr">
        <is>
          <t>Annual Leave &amp; Long Service Leave $000 None At 1April 2021</t>
        </is>
      </c>
      <c r="G101" t="n">
        <v>4265</v>
      </c>
      <c r="N101">
        <f>B101</f>
        <v/>
      </c>
      <c r="O101" t="inlineStr"/>
      <c r="P101" t="inlineStr"/>
      <c r="Q101" t="inlineStr"/>
      <c r="R101" t="inlineStr"/>
      <c r="S101">
        <f>G101*BS!$B$9</f>
        <v/>
      </c>
      <c r="T101" t="inlineStr"/>
    </row>
    <row r="102">
      <c r="B102" t="inlineStr">
        <is>
          <t>Annual Leave &amp; Long Service Leave $000 None Charge for the year:</t>
        </is>
      </c>
      <c r="G102" t="n">
        <v/>
      </c>
      <c r="H102" t="n">
        <v>1647</v>
      </c>
      <c r="N102">
        <f>B102</f>
        <v/>
      </c>
      <c r="O102" t="inlineStr"/>
      <c r="P102" t="inlineStr"/>
      <c r="Q102" t="inlineStr"/>
      <c r="R102" t="inlineStr"/>
      <c r="S102">
        <f>G102*BS!$B$9</f>
        <v/>
      </c>
      <c r="T102">
        <f>H102*BS!$B$9</f>
        <v/>
      </c>
    </row>
    <row r="103">
      <c r="B103" t="inlineStr">
        <is>
          <t>Annual Leave &amp; Long Service Leave $000 None Utilised:</t>
        </is>
      </c>
      <c r="G103" t="n">
        <v/>
      </c>
      <c r="H103" t="n">
        <v>-1018</v>
      </c>
      <c r="N103">
        <f>B103</f>
        <v/>
      </c>
      <c r="O103" t="inlineStr"/>
      <c r="P103" t="inlineStr"/>
      <c r="Q103" t="inlineStr"/>
      <c r="R103" t="inlineStr"/>
      <c r="S103">
        <f>G103*BS!$B$9</f>
        <v/>
      </c>
      <c r="T103">
        <f>H103*BS!$B$9</f>
        <v/>
      </c>
    </row>
    <row r="104">
      <c r="B104" t="inlineStr">
        <is>
          <t>Annual Leave &amp; Long Service Leave $000 None At 31 March 2022</t>
        </is>
      </c>
      <c r="G104" t="n">
        <v/>
      </c>
      <c r="H104" t="n">
        <v>4873</v>
      </c>
      <c r="N104">
        <f>B104</f>
        <v/>
      </c>
      <c r="O104" t="inlineStr"/>
      <c r="P104" t="inlineStr"/>
      <c r="Q104" t="inlineStr"/>
      <c r="R104" t="inlineStr"/>
      <c r="S104">
        <f>G104*BS!$B$9</f>
        <v/>
      </c>
      <c r="T104">
        <f>H104*BS!$B$9</f>
        <v/>
      </c>
    </row>
    <row r="105">
      <c r="B105" t="inlineStr">
        <is>
          <t>Annual Leave &amp; Long Service Leave $000 None Current:</t>
        </is>
      </c>
      <c r="G105" t="n">
        <v/>
      </c>
      <c r="H105" t="n">
        <v>3838</v>
      </c>
      <c r="N105">
        <f>B105</f>
        <v/>
      </c>
      <c r="O105" t="inlineStr"/>
      <c r="P105" t="inlineStr"/>
      <c r="Q105" t="inlineStr"/>
      <c r="R105" t="inlineStr"/>
      <c r="S105">
        <f>G105*BS!$B$9</f>
        <v/>
      </c>
      <c r="T105">
        <f>H105*BS!$B$9</f>
        <v/>
      </c>
    </row>
    <row r="106">
      <c r="B106" t="inlineStr">
        <is>
          <t>Annual Leave &amp; Long Service Leave $000 None Non-Current:</t>
        </is>
      </c>
      <c r="G106" t="n">
        <v/>
      </c>
      <c r="H106" t="n">
        <v>427</v>
      </c>
      <c r="N106">
        <f>B106</f>
        <v/>
      </c>
      <c r="O106" t="inlineStr"/>
      <c r="P106" t="inlineStr"/>
      <c r="Q106" t="inlineStr"/>
      <c r="R106" t="inlineStr"/>
      <c r="S106">
        <f>G106*BS!$B$9</f>
        <v/>
      </c>
      <c r="T106">
        <f>H106*BS!$B$9</f>
        <v/>
      </c>
    </row>
    <row r="107">
      <c r="B107" t="inlineStr">
        <is>
          <t>Annual Leave &amp; Long Service Leave $000 None At1April 2020</t>
        </is>
      </c>
      <c r="G107" t="n">
        <v/>
      </c>
      <c r="H107" t="n">
        <v>3636</v>
      </c>
      <c r="N107">
        <f>B107</f>
        <v/>
      </c>
      <c r="O107" t="inlineStr"/>
      <c r="P107" t="inlineStr"/>
      <c r="Q107" t="inlineStr"/>
      <c r="R107" t="inlineStr"/>
      <c r="S107">
        <f>G107*BS!$B$9</f>
        <v/>
      </c>
      <c r="T107">
        <f>H107*BS!$B$9</f>
        <v/>
      </c>
    </row>
    <row r="108">
      <c r="B108" t="inlineStr">
        <is>
          <t>Annual Leave &amp; Long Service Leave $000 None At31 March 2021</t>
        </is>
      </c>
      <c r="G108" t="n">
        <v>4265</v>
      </c>
      <c r="N108">
        <f>B108</f>
        <v/>
      </c>
      <c r="O108" t="inlineStr"/>
      <c r="P108" t="inlineStr"/>
      <c r="Q108" t="inlineStr"/>
      <c r="R108" t="inlineStr"/>
      <c r="S108">
        <f>G108*BS!$B$9</f>
        <v/>
      </c>
      <c r="T108" t="inlineStr"/>
    </row>
    <row r="109">
      <c r="B109" s="102" t="inlineStr">
        <is>
          <t>Sales Provisions $000 None Current:</t>
        </is>
      </c>
      <c r="C109" s="939" t="n"/>
      <c r="D109" s="939" t="n"/>
      <c r="E109" s="939" t="n"/>
      <c r="F109" s="939" t="n"/>
      <c r="G109" s="939" t="n">
        <v/>
      </c>
      <c r="H109" s="939" t="n">
        <v>50655</v>
      </c>
      <c r="I109" s="975" t="n"/>
      <c r="J109" s="180" t="n"/>
      <c r="N109" s="976">
        <f>B109</f>
        <v/>
      </c>
      <c r="O109" s="192" t="inlineStr"/>
      <c r="P109" s="192" t="inlineStr"/>
      <c r="Q109" s="192" t="inlineStr"/>
      <c r="R109" s="192" t="inlineStr"/>
      <c r="S109" s="192">
        <f>G109*BS!$B$9</f>
        <v/>
      </c>
      <c r="T109" s="192">
        <f>H109*BS!$B$9</f>
        <v/>
      </c>
      <c r="U109" s="193">
        <f>I88</f>
        <v/>
      </c>
    </row>
    <row r="110">
      <c r="B110" s="102" t="inlineStr">
        <is>
          <t>Total $000 None At 1April 2021</t>
        </is>
      </c>
      <c r="C110" s="939" t="n"/>
      <c r="D110" s="939" t="n"/>
      <c r="E110" s="939" t="n"/>
      <c r="F110" s="939" t="n"/>
      <c r="G110" s="939" t="n">
        <v>70642</v>
      </c>
      <c r="H110" s="939" t="n"/>
      <c r="I110" s="975" t="n"/>
      <c r="J110" s="180" t="n"/>
      <c r="N110" s="976">
        <f>B110</f>
        <v/>
      </c>
      <c r="O110" s="192" t="inlineStr"/>
      <c r="P110" s="192" t="inlineStr"/>
      <c r="Q110" s="192" t="inlineStr"/>
      <c r="R110" s="192" t="inlineStr"/>
      <c r="S110" s="192">
        <f>G110*BS!$B$9</f>
        <v/>
      </c>
      <c r="T110" s="192" t="inlineStr"/>
      <c r="U110" s="193">
        <f>I89</f>
        <v/>
      </c>
    </row>
    <row r="111">
      <c r="B111" s="211" t="inlineStr">
        <is>
          <t>Total $000 None Charge for the year:</t>
        </is>
      </c>
      <c r="C111" s="939" t="n"/>
      <c r="D111" s="939" t="n"/>
      <c r="E111" s="939" t="n"/>
      <c r="F111" s="939" t="n"/>
      <c r="G111" s="939" t="n">
        <v/>
      </c>
      <c r="H111" s="939" t="n">
        <v>177714</v>
      </c>
      <c r="I111" s="975" t="n"/>
      <c r="J111" s="180" t="n"/>
      <c r="N111" s="976">
        <f>B111</f>
        <v/>
      </c>
      <c r="O111" s="192" t="inlineStr"/>
      <c r="P111" s="192" t="inlineStr"/>
      <c r="Q111" s="192" t="inlineStr"/>
      <c r="R111" s="192" t="inlineStr"/>
      <c r="S111" s="192">
        <f>G111*BS!$B$9</f>
        <v/>
      </c>
      <c r="T111" s="192">
        <f>H111*BS!$B$9</f>
        <v/>
      </c>
      <c r="U111" s="193">
        <f>I90</f>
        <v/>
      </c>
    </row>
    <row r="112">
      <c r="B112" s="211" t="inlineStr">
        <is>
          <t>Total $000 None Utilised:</t>
        </is>
      </c>
      <c r="C112" s="103" t="n"/>
      <c r="D112" s="103" t="n"/>
      <c r="E112" s="103" t="n"/>
      <c r="F112" s="103" t="n"/>
      <c r="G112" s="103" t="n">
        <v/>
      </c>
      <c r="H112" s="103" t="n">
        <v>-170042</v>
      </c>
      <c r="I112" s="979" t="n"/>
      <c r="J112" s="180" t="n"/>
      <c r="N112" s="976">
        <f>B112</f>
        <v/>
      </c>
      <c r="O112" s="192" t="inlineStr"/>
      <c r="P112" s="192" t="inlineStr"/>
      <c r="Q112" s="192" t="inlineStr"/>
      <c r="R112" s="192" t="inlineStr"/>
      <c r="S112" s="192">
        <f>G112*BS!$B$9</f>
        <v/>
      </c>
      <c r="T112" s="192">
        <f>H112*BS!$B$9</f>
        <v/>
      </c>
      <c r="U112" s="193">
        <f>I91</f>
        <v/>
      </c>
    </row>
    <row r="113">
      <c r="B113" s="211" t="inlineStr">
        <is>
          <t>Total $000 None At 31 March 2022</t>
        </is>
      </c>
      <c r="C113" s="939" t="n"/>
      <c r="D113" s="939" t="n"/>
      <c r="E113" s="939" t="n"/>
      <c r="F113" s="939" t="n"/>
      <c r="G113" s="939" t="n">
        <v/>
      </c>
      <c r="H113" s="939" t="n">
        <v>126446</v>
      </c>
      <c r="I113" s="980" t="n"/>
      <c r="J113" s="180" t="n"/>
      <c r="N113" s="976">
        <f>B113</f>
        <v/>
      </c>
      <c r="O113" s="192" t="inlineStr"/>
      <c r="P113" s="192" t="inlineStr"/>
      <c r="Q113" s="192" t="inlineStr"/>
      <c r="R113" s="192" t="inlineStr"/>
      <c r="S113" s="192">
        <f>G113*BS!$B$9</f>
        <v/>
      </c>
      <c r="T113" s="192">
        <f>H113*BS!$B$9</f>
        <v/>
      </c>
      <c r="U113" s="193">
        <f>I92</f>
        <v/>
      </c>
    </row>
    <row r="114">
      <c r="B114" s="208" t="inlineStr">
        <is>
          <t>Total $000 None Current:</t>
        </is>
      </c>
      <c r="C114" s="939" t="n"/>
      <c r="D114" s="939" t="n"/>
      <c r="E114" s="939" t="n"/>
      <c r="F114" s="939" t="n"/>
      <c r="G114" s="939" t="n">
        <v/>
      </c>
      <c r="H114" s="939" t="n">
        <v>62646</v>
      </c>
      <c r="I114" s="981" t="n"/>
      <c r="J114" s="180" t="n"/>
      <c r="N114" s="976">
        <f>B114</f>
        <v/>
      </c>
      <c r="O114" s="192" t="inlineStr"/>
      <c r="P114" s="192" t="inlineStr"/>
      <c r="Q114" s="192" t="inlineStr"/>
      <c r="R114" s="192" t="inlineStr"/>
      <c r="S114" s="192">
        <f>G114*BS!$B$9</f>
        <v/>
      </c>
      <c r="T114" s="192">
        <f>H114*BS!$B$9</f>
        <v/>
      </c>
      <c r="U114" s="193">
        <f>I93</f>
        <v/>
      </c>
    </row>
    <row r="115">
      <c r="B115" s="211" t="inlineStr">
        <is>
          <t>Total $000 None Non-Current:</t>
        </is>
      </c>
      <c r="C115" s="939" t="n"/>
      <c r="D115" s="939" t="n"/>
      <c r="E115" s="939" t="n"/>
      <c r="F115" s="939" t="n"/>
      <c r="G115" s="939" t="n">
        <v/>
      </c>
      <c r="H115" s="939" t="n">
        <v>7996</v>
      </c>
      <c r="I115" s="981" t="n"/>
      <c r="J115" s="180" t="n"/>
      <c r="N115" s="976">
        <f>B115</f>
        <v/>
      </c>
      <c r="O115" s="192" t="inlineStr"/>
      <c r="P115" s="192" t="inlineStr"/>
      <c r="Q115" s="192" t="inlineStr"/>
      <c r="R115" s="192" t="inlineStr"/>
      <c r="S115" s="192">
        <f>G115*BS!$B$9</f>
        <v/>
      </c>
      <c r="T115" s="192">
        <f>H115*BS!$B$9</f>
        <v/>
      </c>
      <c r="U115" s="193">
        <f>I94</f>
        <v/>
      </c>
    </row>
    <row r="116">
      <c r="B116" s="211" t="inlineStr">
        <is>
          <t>Total $000 None At1April 2020</t>
        </is>
      </c>
      <c r="C116" s="939" t="n"/>
      <c r="D116" s="939" t="n"/>
      <c r="E116" s="939" t="n"/>
      <c r="F116" s="939" t="n"/>
      <c r="G116" s="939" t="n">
        <v/>
      </c>
      <c r="H116" s="939" t="n">
        <v>62970</v>
      </c>
      <c r="I116" s="981" t="n"/>
      <c r="J116" s="180" t="n"/>
      <c r="N116" s="976">
        <f>B116</f>
        <v/>
      </c>
      <c r="O116" s="192" t="inlineStr"/>
      <c r="P116" s="192" t="inlineStr"/>
      <c r="Q116" s="192" t="inlineStr"/>
      <c r="R116" s="192" t="inlineStr"/>
      <c r="S116" s="192">
        <f>G116*BS!$B$9</f>
        <v/>
      </c>
      <c r="T116" s="192">
        <f>H116*BS!$B$9</f>
        <v/>
      </c>
      <c r="U116" s="193">
        <f>I95</f>
        <v/>
      </c>
    </row>
    <row r="117">
      <c r="B117" s="211" t="inlineStr">
        <is>
          <t>Total $000 None At31 March 2021</t>
        </is>
      </c>
      <c r="C117" s="939" t="n"/>
      <c r="D117" s="939" t="n"/>
      <c r="E117" s="939" t="n"/>
      <c r="F117" s="939" t="n"/>
      <c r="G117" s="939" t="n">
        <v>70642</v>
      </c>
      <c r="H117" s="939" t="n"/>
      <c r="I117" s="981" t="n"/>
      <c r="J117" s="180" t="n"/>
      <c r="N117" s="976">
        <f>B117</f>
        <v/>
      </c>
      <c r="O117" s="192" t="inlineStr"/>
      <c r="P117" s="192" t="inlineStr"/>
      <c r="Q117" s="192" t="inlineStr"/>
      <c r="R117" s="192" t="inlineStr"/>
      <c r="S117" s="192">
        <f>G117*BS!$B$9</f>
        <v/>
      </c>
      <c r="T117" s="192" t="inlineStr"/>
      <c r="U117" s="193">
        <f>I96</f>
        <v/>
      </c>
    </row>
    <row r="118">
      <c r="B118" s="211" t="n"/>
      <c r="C118" s="939" t="n"/>
      <c r="D118" s="939" t="n"/>
      <c r="E118" s="939" t="n"/>
      <c r="F118" s="939" t="n"/>
      <c r="G118" s="939" t="n"/>
      <c r="H118" s="939" t="n"/>
      <c r="I118" s="981" t="n"/>
      <c r="J118" s="180" t="n"/>
      <c r="N118" s="976" t="inlineStr"/>
      <c r="O118" s="192" t="inlineStr"/>
      <c r="P118" s="192" t="inlineStr"/>
      <c r="Q118" s="192" t="inlineStr"/>
      <c r="R118" s="192" t="inlineStr"/>
      <c r="S118" s="192" t="inlineStr"/>
      <c r="T118" s="192" t="inlineStr"/>
      <c r="U118" s="193">
        <f>I97</f>
        <v/>
      </c>
    </row>
    <row r="119">
      <c r="B119" s="102" t="n"/>
      <c r="C119" s="939" t="n"/>
      <c r="D119" s="939" t="n"/>
      <c r="E119" s="939" t="n"/>
      <c r="F119" s="939" t="n"/>
      <c r="G119" s="939" t="n"/>
      <c r="H119" s="939" t="n"/>
      <c r="I119" s="981" t="n"/>
      <c r="J119" s="180" t="n"/>
      <c r="N119" s="976" t="inlineStr"/>
      <c r="O119" s="192" t="inlineStr"/>
      <c r="P119" s="192" t="inlineStr"/>
      <c r="Q119" s="192" t="inlineStr"/>
      <c r="R119" s="192" t="inlineStr"/>
      <c r="S119" s="192" t="inlineStr"/>
      <c r="T119" s="192" t="inlineStr"/>
      <c r="U119" s="193">
        <f>I98</f>
        <v/>
      </c>
    </row>
    <row r="120">
      <c r="A120" s="194" t="inlineStr">
        <is>
          <t>K14</t>
        </is>
      </c>
      <c r="B120" s="96" t="inlineStr">
        <is>
          <t xml:space="preserve">Total </t>
        </is>
      </c>
      <c r="C120" s="954">
        <f>SUM(INDIRECT(ADDRESS(MATCH("K13",$A:$A,0)+1,COLUMN(C$13),4)&amp;":"&amp;ADDRESS(MATCH("K14",$A:$A,0)-1,COLUMN(C$13),4)))</f>
        <v/>
      </c>
      <c r="D120" s="954">
        <f>SUM(INDIRECT(ADDRESS(MATCH("K13",$A:$A,0)+1,COLUMN(D$13),4)&amp;":"&amp;ADDRESS(MATCH("K14",$A:$A,0)-1,COLUMN(D$13),4)))</f>
        <v/>
      </c>
      <c r="E120" s="954">
        <f>SUM(INDIRECT(ADDRESS(MATCH("K13",$A:$A,0)+1,COLUMN(E$13),4)&amp;":"&amp;ADDRESS(MATCH("K14",$A:$A,0)-1,COLUMN(E$13),4)))</f>
        <v/>
      </c>
      <c r="F120" s="954">
        <f>SUM(INDIRECT(ADDRESS(MATCH("K13",$A:$A,0)+1,COLUMN(F$13),4)&amp;":"&amp;ADDRESS(MATCH("K14",$A:$A,0)-1,COLUMN(F$13),4)))</f>
        <v/>
      </c>
      <c r="G120" s="954">
        <f>SUM(INDIRECT(ADDRESS(MATCH("K13",$A:$A,0)+1,COLUMN(G$13),4)&amp;":"&amp;ADDRESS(MATCH("K14",$A:$A,0)-1,COLUMN(G$13),4)))</f>
        <v/>
      </c>
      <c r="H120" s="954">
        <f>SUM(INDIRECT(ADDRESS(MATCH("K13",$A:$A,0)+1,COLUMN(H$13),4)&amp;":"&amp;ADDRESS(MATCH("K14",$A:$A,0)-1,COLUMN(H$13),4)))</f>
        <v/>
      </c>
      <c r="I120" s="981" t="n"/>
      <c r="J120" s="196" t="n"/>
      <c r="K120" s="197" t="n"/>
      <c r="L120" s="197" t="n"/>
      <c r="M120" s="197" t="n"/>
      <c r="N120" s="966">
        <f>B120</f>
        <v/>
      </c>
      <c r="O120" s="198">
        <f>C120*BS!$B$9</f>
        <v/>
      </c>
      <c r="P120" s="198">
        <f>D120*BS!$B$9</f>
        <v/>
      </c>
      <c r="Q120" s="198">
        <f>E120*BS!$B$9</f>
        <v/>
      </c>
      <c r="R120" s="198">
        <f>F120*BS!$B$9</f>
        <v/>
      </c>
      <c r="S120" s="198">
        <f>G120*BS!$B$9</f>
        <v/>
      </c>
      <c r="T120" s="198">
        <f>H120*BS!$B$9</f>
        <v/>
      </c>
      <c r="U120" s="193">
        <f>I99</f>
        <v/>
      </c>
      <c r="V120" s="197" t="n"/>
      <c r="W120" s="197" t="n"/>
      <c r="X120" s="197" t="n"/>
      <c r="Y120" s="197" t="n"/>
      <c r="Z120" s="197" t="n"/>
      <c r="AA120" s="197" t="n"/>
      <c r="AB120" s="197" t="n"/>
      <c r="AC120" s="197" t="n"/>
      <c r="AD120" s="197" t="n"/>
      <c r="AE120" s="197" t="n"/>
      <c r="AF120" s="197" t="n"/>
      <c r="AG120" s="197" t="n"/>
      <c r="AH120" s="197" t="n"/>
      <c r="AI120" s="197" t="n"/>
      <c r="AJ120" s="197" t="n"/>
      <c r="AK120" s="197" t="n"/>
      <c r="AL120" s="197" t="n"/>
      <c r="AM120" s="197" t="n"/>
      <c r="AN120" s="197" t="n"/>
      <c r="AO120" s="197" t="n"/>
      <c r="AP120" s="197" t="n"/>
      <c r="AQ120" s="197" t="n"/>
      <c r="AR120" s="197" t="n"/>
      <c r="AS120" s="197" t="n"/>
      <c r="AT120" s="197" t="n"/>
      <c r="AU120" s="197" t="n"/>
      <c r="AV120" s="197" t="n"/>
      <c r="AW120" s="197" t="n"/>
      <c r="AX120" s="197" t="n"/>
      <c r="AY120" s="197" t="n"/>
      <c r="AZ120" s="197" t="n"/>
      <c r="BA120" s="197" t="n"/>
      <c r="BB120" s="197" t="n"/>
      <c r="BC120" s="197" t="n"/>
      <c r="BD120" s="197" t="n"/>
      <c r="BE120" s="197" t="n"/>
      <c r="BF120" s="197" t="n"/>
      <c r="BG120" s="197" t="n"/>
      <c r="BH120" s="197" t="n"/>
      <c r="BI120" s="197" t="n"/>
      <c r="BJ120" s="197" t="n"/>
      <c r="BK120" s="197" t="n"/>
      <c r="BL120" s="197" t="n"/>
      <c r="BM120" s="197" t="n"/>
      <c r="BN120" s="197" t="n"/>
      <c r="BO120" s="197" t="n"/>
      <c r="BP120" s="197" t="n"/>
      <c r="BQ120" s="197" t="n"/>
      <c r="BR120" s="197" t="n"/>
      <c r="BS120" s="197" t="n"/>
      <c r="BT120" s="197" t="n"/>
      <c r="BU120" s="197" t="n"/>
      <c r="BV120" s="197" t="n"/>
      <c r="BW120" s="197" t="n"/>
      <c r="BX120" s="197" t="n"/>
      <c r="BY120" s="197" t="n"/>
      <c r="BZ120" s="197" t="n"/>
      <c r="CA120" s="197" t="n"/>
      <c r="CB120" s="197" t="n"/>
      <c r="CC120" s="197" t="n"/>
      <c r="CD120" s="197" t="n"/>
      <c r="CE120" s="197" t="n"/>
      <c r="CF120" s="197" t="n"/>
      <c r="CG120" s="197" t="n"/>
      <c r="CH120" s="197" t="n"/>
      <c r="CI120" s="197" t="n"/>
      <c r="CJ120" s="197" t="n"/>
      <c r="CK120" s="197" t="n"/>
      <c r="CL120" s="197" t="n"/>
      <c r="CM120" s="197" t="n"/>
      <c r="CN120" s="197" t="n"/>
      <c r="CO120" s="197" t="n"/>
      <c r="CP120" s="197" t="n"/>
      <c r="CQ120" s="197" t="n"/>
      <c r="CR120" s="197" t="n"/>
      <c r="CS120" s="197" t="n"/>
      <c r="CT120" s="197" t="n"/>
      <c r="CU120" s="197" t="n"/>
      <c r="CV120" s="197" t="n"/>
      <c r="CW120" s="197" t="n"/>
      <c r="CX120" s="197" t="n"/>
      <c r="CY120" s="197" t="n"/>
      <c r="CZ120" s="197" t="n"/>
      <c r="DA120" s="197" t="n"/>
      <c r="DB120" s="197" t="n"/>
      <c r="DC120" s="197" t="n"/>
      <c r="DD120" s="197" t="n"/>
      <c r="DE120" s="197" t="n"/>
      <c r="DF120" s="197" t="n"/>
      <c r="DG120" s="197" t="n"/>
      <c r="DH120" s="197" t="n"/>
      <c r="DI120" s="197" t="n"/>
      <c r="DJ120" s="197" t="n"/>
      <c r="DK120" s="197" t="n"/>
      <c r="DL120" s="197" t="n"/>
      <c r="DM120" s="197" t="n"/>
      <c r="DN120" s="197" t="n"/>
      <c r="DO120" s="197" t="n"/>
      <c r="DP120" s="197" t="n"/>
      <c r="DQ120" s="197" t="n"/>
      <c r="DR120" s="197" t="n"/>
      <c r="DS120" s="197" t="n"/>
      <c r="DT120" s="197" t="n"/>
      <c r="DU120" s="197" t="n"/>
      <c r="DV120" s="197" t="n"/>
      <c r="DW120" s="197" t="n"/>
      <c r="DX120" s="197" t="n"/>
      <c r="DY120" s="197" t="n"/>
      <c r="DZ120" s="197" t="n"/>
      <c r="EA120" s="197" t="n"/>
      <c r="EB120" s="197" t="n"/>
      <c r="EC120" s="197" t="n"/>
      <c r="ED120" s="197" t="n"/>
      <c r="EE120" s="197" t="n"/>
      <c r="EF120" s="197" t="n"/>
      <c r="EG120" s="197" t="n"/>
      <c r="EH120" s="197" t="n"/>
      <c r="EI120" s="197" t="n"/>
      <c r="EJ120" s="197" t="n"/>
    </row>
    <row r="121">
      <c r="B121" s="208" t="n"/>
      <c r="C121" s="215" t="n"/>
      <c r="D121" s="216" t="n"/>
      <c r="E121" s="982" t="n"/>
      <c r="F121" s="982" t="n"/>
      <c r="G121" s="982" t="n"/>
      <c r="H121" s="982" t="n"/>
      <c r="I121" s="981" t="n"/>
      <c r="J121" s="180" t="n"/>
      <c r="N121" s="976" t="inlineStr"/>
      <c r="O121" s="192" t="inlineStr"/>
      <c r="P121" s="192" t="inlineStr"/>
      <c r="Q121" s="192" t="inlineStr"/>
      <c r="R121" s="192" t="inlineStr"/>
      <c r="S121" s="192" t="inlineStr"/>
      <c r="T121" s="192" t="inlineStr"/>
      <c r="U121" s="193" t="n"/>
    </row>
    <row r="122" customFormat="1" s="194">
      <c r="A122" s="171" t="inlineStr">
        <is>
          <t>K15</t>
        </is>
      </c>
      <c r="B122" s="96" t="inlineStr">
        <is>
          <t xml:space="preserve">Long Term Debt </t>
        </is>
      </c>
      <c r="C122" s="983" t="n"/>
      <c r="D122" s="983" t="n"/>
      <c r="E122" s="983" t="n"/>
      <c r="F122" s="983" t="n"/>
      <c r="G122" s="983" t="n"/>
      <c r="H122" s="983" t="n"/>
      <c r="I122" s="984" t="n"/>
      <c r="J122" s="180" t="n"/>
      <c r="N122" s="966">
        <f>B122</f>
        <v/>
      </c>
      <c r="O122" s="204" t="inlineStr"/>
      <c r="P122" s="204" t="inlineStr"/>
      <c r="Q122" s="204" t="inlineStr"/>
      <c r="R122" s="204" t="inlineStr"/>
      <c r="S122" s="204" t="inlineStr"/>
      <c r="T122" s="204" t="inlineStr"/>
      <c r="U122" s="193" t="n"/>
    </row>
    <row r="123">
      <c r="A123" s="79" t="inlineStr">
        <is>
          <t>K16</t>
        </is>
      </c>
      <c r="B123" s="621" t="inlineStr">
        <is>
          <t xml:space="preserve"> Long Term Borrowings</t>
        </is>
      </c>
      <c r="I123" s="210" t="n"/>
      <c r="J123" s="180" t="n"/>
      <c r="N123" s="985">
        <f>B123</f>
        <v/>
      </c>
      <c r="O123" t="inlineStr"/>
      <c r="P123" t="inlineStr"/>
      <c r="Q123" t="inlineStr"/>
      <c r="R123" t="inlineStr"/>
      <c r="S123" t="inlineStr"/>
      <c r="T123" t="inlineStr"/>
      <c r="U123" s="193">
        <f>I102</f>
        <v/>
      </c>
    </row>
    <row r="124" customFormat="1" s="194">
      <c r="A124" s="79" t="n"/>
      <c r="B124" s="102" t="n"/>
      <c r="C124" s="103" t="n"/>
      <c r="D124" s="103" t="n"/>
      <c r="E124" s="103" t="n"/>
      <c r="F124" s="103" t="n"/>
      <c r="G124" s="103" t="n"/>
      <c r="H124" s="103" t="n"/>
      <c r="I124" s="210" t="n"/>
      <c r="J124" s="180" t="n"/>
      <c r="N124" s="985"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210" t="n"/>
      <c r="J125" s="180" t="n"/>
      <c r="N125" s="985" t="inlineStr"/>
      <c r="O125" s="192" t="inlineStr"/>
      <c r="P125" s="192" t="inlineStr"/>
      <c r="Q125" s="192" t="inlineStr"/>
      <c r="R125" s="192" t="inlineStr"/>
      <c r="S125" s="192" t="inlineStr"/>
      <c r="T125" s="192" t="inlineStr"/>
      <c r="U125" s="193" t="n"/>
    </row>
    <row r="126">
      <c r="A126" s="79" t="inlineStr">
        <is>
          <t>K16T</t>
        </is>
      </c>
      <c r="B126" s="96" t="inlineStr">
        <is>
          <t xml:space="preserve"> Total </t>
        </is>
      </c>
      <c r="C126" s="954">
        <f>SUM(INDIRECT(ADDRESS(MATCH("K16",$A:$A,0)+1,COLUMN(C$13),4)&amp;":"&amp;ADDRESS(MATCH("K16T",$A:$A,0)-1,COLUMN(C$13),4)))</f>
        <v/>
      </c>
      <c r="D126" s="954">
        <f>SUM(INDIRECT(ADDRESS(MATCH("K16",$A:$A,0)+1,COLUMN(D$13),4)&amp;":"&amp;ADDRESS(MATCH("K16T",$A:$A,0)-1,COLUMN(D$13),4)))</f>
        <v/>
      </c>
      <c r="E126" s="954">
        <f>SUM(INDIRECT(ADDRESS(MATCH("K16",$A:$A,0)+1,COLUMN(E$13),4)&amp;":"&amp;ADDRESS(MATCH("K16T",$A:$A,0)-1,COLUMN(E$13),4)))</f>
        <v/>
      </c>
      <c r="F126" s="954">
        <f>SUM(INDIRECT(ADDRESS(MATCH("K16",$A:$A,0)+1,COLUMN(F$13),4)&amp;":"&amp;ADDRESS(MATCH("K16T",$A:$A,0)-1,COLUMN(F$13),4)))</f>
        <v/>
      </c>
      <c r="G126" s="954" t="n">
        <v>14488</v>
      </c>
      <c r="H126" s="954" t="n">
        <v>10374</v>
      </c>
      <c r="I126" s="210" t="n"/>
      <c r="J126" s="180" t="n"/>
      <c r="N126" s="985">
        <f>B126</f>
        <v/>
      </c>
      <c r="O126" s="192">
        <f>C126*BS!$B$9</f>
        <v/>
      </c>
      <c r="P126" s="192">
        <f>D126*BS!$B$9</f>
        <v/>
      </c>
      <c r="Q126" s="192">
        <f>E126*BS!$B$9</f>
        <v/>
      </c>
      <c r="R126" s="192">
        <f>F126*BS!$B$9</f>
        <v/>
      </c>
      <c r="S126" s="192">
        <f>G126*BS!$B$9</f>
        <v/>
      </c>
      <c r="T126" s="192">
        <f>H126*BS!$B$9</f>
        <v/>
      </c>
      <c r="U126" s="193" t="n"/>
    </row>
    <row r="127">
      <c r="A127" s="79" t="inlineStr">
        <is>
          <t>K17</t>
        </is>
      </c>
      <c r="B127" s="621" t="inlineStr">
        <is>
          <t xml:space="preserve"> Bond</t>
        </is>
      </c>
      <c r="I127" s="986" t="n"/>
      <c r="J127" s="180" t="n"/>
      <c r="N127" s="985">
        <f>B127</f>
        <v/>
      </c>
      <c r="O127" t="inlineStr"/>
      <c r="P127" t="inlineStr"/>
      <c r="Q127" t="inlineStr"/>
      <c r="R127" t="inlineStr"/>
      <c r="S127" t="inlineStr"/>
      <c r="T127" t="inlineStr"/>
      <c r="U127" s="193">
        <f>I106</f>
        <v/>
      </c>
    </row>
    <row r="128" ht="18.75" customFormat="1" customHeight="1" s="194">
      <c r="A128" s="79" t="n"/>
      <c r="B128" s="102" t="n"/>
      <c r="C128" s="103" t="n"/>
      <c r="D128" s="103" t="n"/>
      <c r="E128" s="103" t="n"/>
      <c r="F128" s="103" t="n"/>
      <c r="G128" s="103" t="n"/>
      <c r="H128" s="103" t="n"/>
      <c r="I128" s="986" t="n"/>
      <c r="J128" s="180" t="n"/>
      <c r="N128" s="985" t="inlineStr"/>
      <c r="O128" s="192" t="inlineStr"/>
      <c r="P128" s="192" t="inlineStr"/>
      <c r="Q128" s="192" t="inlineStr"/>
      <c r="R128" s="192" t="inlineStr"/>
      <c r="S128" s="192" t="inlineStr"/>
      <c r="T128" s="192" t="inlineStr"/>
      <c r="U128" s="193" t="n"/>
    </row>
    <row r="129">
      <c r="A129" s="79" t="n"/>
      <c r="B129" s="102" t="n"/>
      <c r="C129" s="220" t="n"/>
      <c r="D129" s="220" t="n"/>
      <c r="E129" s="220" t="n"/>
      <c r="F129" s="220" t="n"/>
      <c r="G129" s="220" t="n"/>
      <c r="H129" s="220" t="n"/>
      <c r="I129" s="986" t="n"/>
      <c r="J129" s="180" t="n"/>
      <c r="N129" s="985" t="inlineStr"/>
      <c r="O129" s="192" t="inlineStr"/>
      <c r="P129" s="192" t="inlineStr"/>
      <c r="Q129" s="192" t="inlineStr"/>
      <c r="R129" s="192" t="inlineStr"/>
      <c r="S129" s="192" t="inlineStr"/>
      <c r="T129" s="192" t="inlineStr"/>
      <c r="U129" s="193" t="n"/>
    </row>
    <row r="130">
      <c r="A130" s="79" t="inlineStr">
        <is>
          <t>K17T</t>
        </is>
      </c>
      <c r="B130" s="96" t="inlineStr">
        <is>
          <t xml:space="preserve"> Total </t>
        </is>
      </c>
      <c r="C130" s="954">
        <f>SUM(INDIRECT(ADDRESS(MATCH("K17",$A:$A,0)+1,COLUMN(C$13),4)&amp;":"&amp;ADDRESS(MATCH("K17T",$A:$A,0)-1,COLUMN(C$13),4)))</f>
        <v/>
      </c>
      <c r="D130" s="954">
        <f>SUM(INDIRECT(ADDRESS(MATCH("K17",$A:$A,0)+1,COLUMN(D$13),4)&amp;":"&amp;ADDRESS(MATCH("K17T",$A:$A,0)-1,COLUMN(D$13),4)))</f>
        <v/>
      </c>
      <c r="E130" s="954">
        <f>SUM(INDIRECT(ADDRESS(MATCH("K17",$A:$A,0)+1,COLUMN(E$13),4)&amp;":"&amp;ADDRESS(MATCH("K17T",$A:$A,0)-1,COLUMN(E$13),4)))</f>
        <v/>
      </c>
      <c r="F130" s="954">
        <f>SUM(INDIRECT(ADDRESS(MATCH("K17",$A:$A,0)+1,COLUMN(F$13),4)&amp;":"&amp;ADDRESS(MATCH("K17T",$A:$A,0)-1,COLUMN(F$13),4)))</f>
        <v/>
      </c>
      <c r="G130" s="954" t="n">
        <v>0</v>
      </c>
      <c r="H130" s="954" t="n">
        <v>0</v>
      </c>
      <c r="I130" s="986" t="n"/>
      <c r="J130" s="180" t="n"/>
      <c r="N130" s="985">
        <f>B130</f>
        <v/>
      </c>
      <c r="O130" s="192">
        <f>C130*BS!$B$9</f>
        <v/>
      </c>
      <c r="P130" s="192">
        <f>D130*BS!$B$9</f>
        <v/>
      </c>
      <c r="Q130" s="192">
        <f>E130*BS!$B$9</f>
        <v/>
      </c>
      <c r="R130" s="192">
        <f>F130*BS!$B$9</f>
        <v/>
      </c>
      <c r="S130" s="192">
        <f>G130*BS!$B$9</f>
        <v/>
      </c>
      <c r="T130" s="192">
        <f>H130*BS!$B$9</f>
        <v/>
      </c>
      <c r="U130" s="193" t="n"/>
    </row>
    <row r="131">
      <c r="A131" s="79" t="inlineStr">
        <is>
          <t>K18</t>
        </is>
      </c>
      <c r="B131" s="621" t="inlineStr">
        <is>
          <t xml:space="preserve"> Subordinate Debt</t>
        </is>
      </c>
      <c r="I131" s="975" t="n"/>
      <c r="J131" s="180" t="n"/>
      <c r="N131" s="985">
        <f>B131</f>
        <v/>
      </c>
      <c r="O131" t="inlineStr"/>
      <c r="P131" t="inlineStr"/>
      <c r="Q131" t="inlineStr"/>
      <c r="R131" t="inlineStr"/>
      <c r="S131" t="inlineStr"/>
      <c r="T131" t="inlineStr"/>
      <c r="U131" s="193">
        <f>I110</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t="n"/>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inlineStr">
        <is>
          <t>K18T</t>
        </is>
      </c>
      <c r="B134" s="96" t="inlineStr">
        <is>
          <t xml:space="preserve"> Total </t>
        </is>
      </c>
      <c r="C134" s="954">
        <f>SUM(INDIRECT(ADDRESS(MATCH("K18",$A:$A,0)+1,COLUMN(C$13),4)&amp;":"&amp;ADDRESS(MATCH("K18T",$A:$A,0)-1,COLUMN(C$13),4)))</f>
        <v/>
      </c>
      <c r="D134" s="954">
        <f>SUM(INDIRECT(ADDRESS(MATCH("K18",$A:$A,0)+1,COLUMN(D$13),4)&amp;":"&amp;ADDRESS(MATCH("K18T",$A:$A,0)-1,COLUMN(D$13),4)))</f>
        <v/>
      </c>
      <c r="E134" s="954">
        <f>SUM(INDIRECT(ADDRESS(MATCH("K18",$A:$A,0)+1,COLUMN(E$13),4)&amp;":"&amp;ADDRESS(MATCH("K18T",$A:$A,0)-1,COLUMN(E$13),4)))</f>
        <v/>
      </c>
      <c r="F134" s="954">
        <f>SUM(INDIRECT(ADDRESS(MATCH("K18",$A:$A,0)+1,COLUMN(F$13),4)&amp;":"&amp;ADDRESS(MATCH("K18T",$A:$A,0)-1,COLUMN(F$13),4)))</f>
        <v/>
      </c>
      <c r="G134" s="954" t="n">
        <v>0</v>
      </c>
      <c r="H134" s="954" t="n">
        <v>0</v>
      </c>
      <c r="I134" s="975" t="n"/>
      <c r="J134" s="180" t="n"/>
      <c r="N134" s="976">
        <f>B134</f>
        <v/>
      </c>
      <c r="O134" s="192">
        <f>C134*BS!$B$9</f>
        <v/>
      </c>
      <c r="P134" s="192">
        <f>D134*BS!$B$9</f>
        <v/>
      </c>
      <c r="Q134" s="192">
        <f>E134*BS!$B$9</f>
        <v/>
      </c>
      <c r="R134" s="192">
        <f>F134*BS!$B$9</f>
        <v/>
      </c>
      <c r="S134" s="192">
        <f>G134*BS!$B$9</f>
        <v/>
      </c>
      <c r="T134" s="192">
        <f>H134*BS!$B$9</f>
        <v/>
      </c>
      <c r="U134" s="193" t="n"/>
    </row>
    <row r="135">
      <c r="A135" s="79" t="inlineStr">
        <is>
          <t>K19</t>
        </is>
      </c>
      <c r="B135" s="102" t="inlineStr">
        <is>
          <t xml:space="preserve"> Loan from related parties </t>
        </is>
      </c>
      <c r="C135" s="220" t="n"/>
      <c r="D135" s="220" t="n"/>
      <c r="E135" s="220" t="n"/>
      <c r="F135" s="220" t="n"/>
      <c r="G135" s="220" t="n"/>
      <c r="H135" s="220" t="n"/>
      <c r="I135" s="975" t="n"/>
      <c r="J135" s="180" t="n"/>
      <c r="N135" s="976">
        <f>B135</f>
        <v/>
      </c>
      <c r="O135" s="192" t="inlineStr"/>
      <c r="P135" s="192" t="inlineStr"/>
      <c r="Q135" s="192" t="inlineStr"/>
      <c r="R135" s="192" t="inlineStr"/>
      <c r="S135" s="192" t="inlineStr"/>
      <c r="T135" s="192" t="inlineStr"/>
      <c r="U135" s="193">
        <f>I114</f>
        <v/>
      </c>
    </row>
    <row r="136">
      <c r="A136" s="79" t="n"/>
      <c r="B136" s="102" t="n"/>
      <c r="C136" s="220" t="n"/>
      <c r="D136" s="220" t="n"/>
      <c r="E136" s="220" t="n"/>
      <c r="F136" s="220" t="n"/>
      <c r="G136" s="220" t="n"/>
      <c r="H136" s="220" t="n"/>
      <c r="I136" s="975" t="n"/>
      <c r="J136" s="180" t="n"/>
      <c r="N136" s="976" t="inlineStr"/>
      <c r="O136" s="192" t="inlineStr"/>
      <c r="P136" s="192" t="inlineStr"/>
      <c r="Q136" s="192" t="inlineStr"/>
      <c r="R136" s="192" t="inlineStr"/>
      <c r="S136" s="192" t="inlineStr"/>
      <c r="T136" s="192" t="inlineStr"/>
      <c r="U136" s="193">
        <f>I115</f>
        <v/>
      </c>
    </row>
    <row r="137">
      <c r="A137" s="79" t="n"/>
      <c r="B137" s="102" t="n"/>
      <c r="C137" s="220" t="n"/>
      <c r="D137" s="220" t="n"/>
      <c r="E137" s="220" t="n"/>
      <c r="F137" s="220" t="n"/>
      <c r="G137" s="220" t="n"/>
      <c r="H137" s="220" t="n"/>
      <c r="I137" s="975" t="n"/>
      <c r="J137" s="180" t="n"/>
      <c r="N137" s="976" t="inlineStr"/>
      <c r="O137" s="192" t="inlineStr"/>
      <c r="P137" s="192" t="inlineStr"/>
      <c r="Q137" s="192" t="inlineStr"/>
      <c r="R137" s="192" t="inlineStr"/>
      <c r="S137" s="192" t="inlineStr"/>
      <c r="T137" s="192" t="inlineStr"/>
      <c r="U137" s="193">
        <f>I116</f>
        <v/>
      </c>
    </row>
    <row r="138">
      <c r="A138" s="79" t="n"/>
      <c r="B138" s="102" t="n"/>
      <c r="C138" s="103" t="n"/>
      <c r="D138" s="103" t="n"/>
      <c r="E138" s="103" t="n"/>
      <c r="F138" s="103" t="n"/>
      <c r="G138" s="103" t="n"/>
      <c r="H138" s="103" t="n"/>
      <c r="I138" s="975" t="n"/>
      <c r="J138" s="180" t="n"/>
      <c r="N138" s="976" t="inlineStr"/>
      <c r="O138" s="192" t="inlineStr"/>
      <c r="P138" s="192" t="inlineStr"/>
      <c r="Q138" s="192" t="inlineStr"/>
      <c r="R138" s="192" t="inlineStr"/>
      <c r="S138" s="192" t="inlineStr"/>
      <c r="T138" s="192" t="inlineStr"/>
      <c r="U138" s="193">
        <f>I117</f>
        <v/>
      </c>
    </row>
    <row r="139">
      <c r="A139" s="79" t="n"/>
      <c r="B139" s="102" t="n"/>
      <c r="C139" s="220" t="n"/>
      <c r="D139" s="220" t="n"/>
      <c r="E139" s="220" t="n"/>
      <c r="F139" s="220" t="n"/>
      <c r="G139" s="220" t="n"/>
      <c r="H139" s="220" t="n"/>
      <c r="I139" s="975" t="n"/>
      <c r="J139" s="180" t="n"/>
      <c r="N139" s="976" t="inlineStr"/>
      <c r="O139" s="192" t="inlineStr"/>
      <c r="P139" s="192" t="inlineStr"/>
      <c r="Q139" s="192" t="inlineStr"/>
      <c r="R139" s="192" t="inlineStr"/>
      <c r="S139" s="192" t="inlineStr"/>
      <c r="T139" s="192" t="inlineStr"/>
      <c r="U139" s="193" t="n"/>
    </row>
    <row r="140" customFormat="1" s="194">
      <c r="A140" s="79" t="n"/>
      <c r="B140" s="102" t="n"/>
      <c r="C140" s="220" t="n"/>
      <c r="D140" s="220" t="n"/>
      <c r="E140" s="220" t="n"/>
      <c r="F140" s="220" t="n"/>
      <c r="G140" s="220" t="n"/>
      <c r="H140" s="220" t="n"/>
      <c r="I140" s="975" t="n"/>
      <c r="J140" s="180" t="n"/>
      <c r="N140" s="976" t="inlineStr"/>
      <c r="O140" s="192" t="inlineStr"/>
      <c r="P140" s="192" t="inlineStr"/>
      <c r="Q140" s="192" t="inlineStr"/>
      <c r="R140" s="192" t="inlineStr"/>
      <c r="S140" s="192" t="inlineStr"/>
      <c r="T140" s="192" t="inlineStr"/>
      <c r="U140" s="193">
        <f>I119</f>
        <v/>
      </c>
    </row>
    <row r="141">
      <c r="A141" s="79" t="n"/>
      <c r="B141" s="102" t="n"/>
      <c r="C141" s="220" t="n"/>
      <c r="D141" s="220" t="n"/>
      <c r="E141" s="220" t="n"/>
      <c r="F141" s="220" t="n"/>
      <c r="G141" s="220" t="n"/>
      <c r="H141" s="220" t="n"/>
      <c r="I141" s="975" t="n"/>
      <c r="J141" s="180" t="n"/>
      <c r="N141" s="976" t="inlineStr"/>
      <c r="O141" s="192" t="inlineStr"/>
      <c r="P141" s="192" t="inlineStr"/>
      <c r="Q141" s="192" t="inlineStr"/>
      <c r="R141" s="192" t="inlineStr"/>
      <c r="S141" s="192" t="inlineStr"/>
      <c r="T141" s="192" t="inlineStr"/>
      <c r="U141" s="193">
        <f>I120</f>
        <v/>
      </c>
    </row>
    <row r="142" customFormat="1" s="194">
      <c r="B142" s="102" t="inlineStr">
        <is>
          <t xml:space="preserve"> Others </t>
        </is>
      </c>
      <c r="C142" s="220" t="n"/>
      <c r="D142" s="220" t="n"/>
      <c r="E142" s="220" t="n"/>
      <c r="F142" s="220" t="n"/>
      <c r="G142" s="220" t="n"/>
      <c r="H142" s="220" t="n"/>
      <c r="I142" s="980" t="n"/>
      <c r="J142" s="180" t="n"/>
      <c r="N142" s="976">
        <f>B142</f>
        <v/>
      </c>
      <c r="O142" s="192" t="inlineStr"/>
      <c r="P142" s="192" t="inlineStr"/>
      <c r="Q142" s="192" t="inlineStr"/>
      <c r="R142" s="192" t="inlineStr"/>
      <c r="S142" s="192" t="inlineStr"/>
      <c r="T142" s="192" t="inlineStr"/>
      <c r="U142" s="193">
        <f>I121</f>
        <v/>
      </c>
    </row>
    <row r="143" ht="14.1" customHeight="1" s="340">
      <c r="A143" s="194" t="inlineStr">
        <is>
          <t>K20</t>
        </is>
      </c>
      <c r="B143" s="96" t="inlineStr">
        <is>
          <t xml:space="preserve">Total </t>
        </is>
      </c>
      <c r="C143" s="987">
        <f>INDIRECT(ADDRESS(MATCH("K16T",$A:$A,0),COLUMN(C$13),4))+INDIRECT(ADDRESS(MATCH("K17T",$A:$A,0),COLUMN(C$13),4))+INDIRECT(ADDRESS(MATCH("K18T",$A:$A,0),COLUMN(C$13),4))+SUM(INDIRECT(ADDRESS(MATCH("K19",$A:$A,0),COLUMN(C$13),4)&amp;":"&amp;ADDRESS(MATCH("K20",$A:$A,0)-1,COLUMN(C$13),4)))</f>
        <v/>
      </c>
      <c r="D143" s="987">
        <f>INDIRECT(ADDRESS(MATCH("K16T",$A:$A,0),COLUMN(D$13),4))+INDIRECT(ADDRESS(MATCH("K17T",$A:$A,0),COLUMN(D$13),4))+INDIRECT(ADDRESS(MATCH("K18T",$A:$A,0),COLUMN(D$13),4))+SUM(INDIRECT(ADDRESS(MATCH("K19",$A:$A,0),COLUMN(D$13),4)&amp;":"&amp;ADDRESS(MATCH("K20",$A:$A,0)-1,COLUMN(D$13),4)))</f>
        <v/>
      </c>
      <c r="E143" s="987">
        <f>INDIRECT(ADDRESS(MATCH("K16T",$A:$A,0),COLUMN(E$13),4))+INDIRECT(ADDRESS(MATCH("K17T",$A:$A,0),COLUMN(E$13),4))+INDIRECT(ADDRESS(MATCH("K18T",$A:$A,0),COLUMN(E$13),4))+SUM(INDIRECT(ADDRESS(MATCH("K19",$A:$A,0),COLUMN(E$13),4)&amp;":"&amp;ADDRESS(MATCH("K20",$A:$A,0)-1,COLUMN(E$13),4)))</f>
        <v/>
      </c>
      <c r="F143" s="987">
        <f>INDIRECT(ADDRESS(MATCH("K16T",$A:$A,0),COLUMN(F$13),4))+INDIRECT(ADDRESS(MATCH("K17T",$A:$A,0),COLUMN(F$13),4))+INDIRECT(ADDRESS(MATCH("K18T",$A:$A,0),COLUMN(F$13),4))+SUM(INDIRECT(ADDRESS(MATCH("K19",$A:$A,0),COLUMN(F$13),4)&amp;":"&amp;ADDRESS(MATCH("K20",$A:$A,0)-1,COLUMN(F$13),4)))</f>
        <v/>
      </c>
      <c r="G143" s="987">
        <f>INDIRECT(ADDRESS(MATCH("K16T",$A:$A,0),COLUMN(G$13),4))+INDIRECT(ADDRESS(MATCH("K17T",$A:$A,0),COLUMN(G$13),4))+INDIRECT(ADDRESS(MATCH("K18T",$A:$A,0),COLUMN(G$13),4))+SUM(INDIRECT(ADDRESS(MATCH("K19",$A:$A,0),COLUMN(G$13),4)&amp;":"&amp;ADDRESS(MATCH("K20",$A:$A,0)-1,COLUMN(G$13),4)))</f>
        <v/>
      </c>
      <c r="H143" s="987">
        <f>INDIRECT(ADDRESS(MATCH("K16T",$A:$A,0),COLUMN(H$13),4))+INDIRECT(ADDRESS(MATCH("K17T",$A:$A,0),COLUMN(H$13),4))+INDIRECT(ADDRESS(MATCH("K18T",$A:$A,0),COLUMN(H$13),4))+SUM(INDIRECT(ADDRESS(MATCH("K19",$A:$A,0),COLUMN(H$13),4)&amp;":"&amp;ADDRESS(MATCH("K20",$A:$A,0)-1,COLUMN(H$13),4)))</f>
        <v/>
      </c>
      <c r="I143" s="988" t="n"/>
      <c r="J143" s="196" t="n"/>
      <c r="K143" s="197" t="n"/>
      <c r="L143" s="197" t="n"/>
      <c r="M143" s="197" t="n"/>
      <c r="N143" s="966">
        <f>B143</f>
        <v/>
      </c>
      <c r="O143" s="198">
        <f>C143*BS!$B$9</f>
        <v/>
      </c>
      <c r="P143" s="198">
        <f>D143*BS!$B$9</f>
        <v/>
      </c>
      <c r="Q143" s="198">
        <f>E143*BS!$B$9</f>
        <v/>
      </c>
      <c r="R143" s="198">
        <f>F143*BS!$B$9</f>
        <v/>
      </c>
      <c r="S143" s="198">
        <f>G143*BS!$B$9</f>
        <v/>
      </c>
      <c r="T143" s="198">
        <f>H143*BS!$B$9</f>
        <v/>
      </c>
      <c r="U143" s="193">
        <f>I122</f>
        <v/>
      </c>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89" t="n"/>
      <c r="D144" s="989" t="n"/>
      <c r="E144" s="989" t="n"/>
      <c r="F144" s="989" t="n"/>
      <c r="G144" s="989" t="n"/>
      <c r="H144" s="989" t="n"/>
      <c r="I144" s="980" t="n"/>
      <c r="J144" s="180" t="n"/>
      <c r="N144" s="976" t="inlineStr"/>
      <c r="O144" s="192" t="inlineStr"/>
      <c r="P144" s="192" t="inlineStr"/>
      <c r="Q144" s="192" t="inlineStr"/>
      <c r="R144" s="192" t="inlineStr"/>
      <c r="S144" s="192" t="inlineStr"/>
      <c r="T144" s="192" t="inlineStr"/>
      <c r="U144" s="193" t="n"/>
    </row>
    <row r="145">
      <c r="A145" s="194" t="inlineStr">
        <is>
          <t>K21</t>
        </is>
      </c>
      <c r="B145" s="96" t="inlineStr">
        <is>
          <t xml:space="preserve">Deferred Taxes </t>
        </is>
      </c>
      <c r="C145" s="990" t="n"/>
      <c r="D145" s="990" t="n"/>
      <c r="E145" s="990" t="n"/>
      <c r="F145" s="990" t="n"/>
      <c r="G145" s="990" t="n"/>
      <c r="H145" s="990" t="n"/>
      <c r="I145" s="988" t="n"/>
      <c r="J145" s="196" t="n"/>
      <c r="K145" s="197" t="n"/>
      <c r="L145" s="197" t="n"/>
      <c r="M145" s="197" t="n"/>
      <c r="N145" s="966">
        <f>B145</f>
        <v/>
      </c>
      <c r="O145" s="198" t="inlineStr"/>
      <c r="P145" s="198" t="inlineStr"/>
      <c r="Q145" s="198" t="inlineStr"/>
      <c r="R145" s="198" t="inlineStr"/>
      <c r="S145" s="198" t="inlineStr"/>
      <c r="T145" s="198" t="inlineStr"/>
      <c r="U145" s="193">
        <f>I124</f>
        <v/>
      </c>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103" t="n"/>
      <c r="D146" s="103" t="n"/>
      <c r="E146" s="103" t="n"/>
      <c r="F146" s="103" t="n"/>
      <c r="G146" s="103" t="n"/>
      <c r="H146" s="103" t="n"/>
      <c r="I146" s="988" t="n"/>
      <c r="J146" s="196" t="n"/>
      <c r="K146" s="197" t="n"/>
      <c r="L146" s="197" t="n"/>
      <c r="M146" s="197" t="n"/>
      <c r="N146" s="966" t="inlineStr"/>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52" t="n"/>
      <c r="D147" s="952" t="n"/>
      <c r="E147" s="952" t="n"/>
      <c r="F147" s="952" t="n"/>
      <c r="G147" s="952" t="n"/>
      <c r="H147" s="952" t="n"/>
      <c r="I147" s="980" t="n"/>
      <c r="J147" s="180" t="n"/>
      <c r="N147" s="976" t="inlineStr"/>
      <c r="O147" s="192" t="inlineStr"/>
      <c r="P147" s="192" t="inlineStr"/>
      <c r="Q147" s="192" t="inlineStr"/>
      <c r="R147" s="192" t="inlineStr"/>
      <c r="S147" s="192" t="inlineStr"/>
      <c r="T147" s="192" t="inlineStr"/>
      <c r="U147" s="193" t="n"/>
    </row>
    <row r="148">
      <c r="A148" s="171" t="inlineStr">
        <is>
          <t>K22</t>
        </is>
      </c>
      <c r="B148" s="96" t="inlineStr">
        <is>
          <t xml:space="preserve">Total </t>
        </is>
      </c>
      <c r="C148" s="954">
        <f>SUM(INDIRECT(ADDRESS(MATCH("K21",$A:$A,0)+1,COLUMN(C$13),4)&amp;":"&amp;ADDRESS(MATCH("K22",$A:$A,0)-1,COLUMN(C$13),4)))</f>
        <v/>
      </c>
      <c r="D148" s="954">
        <f>SUM(INDIRECT(ADDRESS(MATCH("K21",$A:$A,0)+1,COLUMN(D$13),4)&amp;":"&amp;ADDRESS(MATCH("K22",$A:$A,0)-1,COLUMN(D$13),4)))</f>
        <v/>
      </c>
      <c r="E148" s="954">
        <f>SUM(INDIRECT(ADDRESS(MATCH("K21",$A:$A,0)+1,COLUMN(E$13),4)&amp;":"&amp;ADDRESS(MATCH("K22",$A:$A,0)-1,COLUMN(E$13),4)))</f>
        <v/>
      </c>
      <c r="F148" s="954">
        <f>SUM(INDIRECT(ADDRESS(MATCH("K21",$A:$A,0)+1,COLUMN(F$13),4)&amp;":"&amp;ADDRESS(MATCH("K22",$A:$A,0)-1,COLUMN(F$13),4)))</f>
        <v/>
      </c>
      <c r="G148" s="954" t="n">
        <v>14488</v>
      </c>
      <c r="H148" s="954" t="n">
        <v>10374</v>
      </c>
      <c r="I148" s="980" t="n"/>
      <c r="J148" s="180" t="n"/>
      <c r="N148" s="976">
        <f>B148</f>
        <v/>
      </c>
      <c r="O148" s="192">
        <f>C148*BS!$B$9</f>
        <v/>
      </c>
      <c r="P148" s="192">
        <f>D148*BS!$B$9</f>
        <v/>
      </c>
      <c r="Q148" s="192">
        <f>E148*BS!$B$9</f>
        <v/>
      </c>
      <c r="R148" s="192">
        <f>F148*BS!$B$9</f>
        <v/>
      </c>
      <c r="S148" s="192">
        <f>G148*BS!$B$9</f>
        <v/>
      </c>
      <c r="T148" s="192">
        <f>H148*BS!$B$9</f>
        <v/>
      </c>
      <c r="U148" s="193" t="n"/>
    </row>
    <row r="149">
      <c r="A149" s="194" t="inlineStr">
        <is>
          <t>K23</t>
        </is>
      </c>
      <c r="B149" s="96" t="inlineStr">
        <is>
          <t xml:space="preserve">Other Long Term liabilities </t>
        </is>
      </c>
      <c r="C149" s="990" t="n"/>
      <c r="D149" s="990" t="n"/>
      <c r="E149" s="990" t="n"/>
      <c r="F149" s="990" t="n"/>
      <c r="G149" s="990" t="n"/>
      <c r="H149" s="990" t="n"/>
      <c r="I149" s="988"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inlineStr">
        <is>
          <t>Total $000 None Non-Current:</t>
        </is>
      </c>
      <c r="C150" s="991" t="n"/>
      <c r="D150" s="991" t="n"/>
      <c r="E150" s="991" t="n"/>
      <c r="F150" s="991" t="n"/>
      <c r="G150" s="991" t="n">
        <v/>
      </c>
      <c r="H150" s="991" t="n">
        <v>7996</v>
      </c>
      <c r="I150" s="984" t="n"/>
      <c r="J150" s="180" t="n"/>
      <c r="N150" s="976">
        <f>B150</f>
        <v/>
      </c>
      <c r="O150" s="192" t="inlineStr"/>
      <c r="P150" s="192" t="inlineStr"/>
      <c r="Q150" s="192" t="inlineStr"/>
      <c r="R150" s="192" t="inlineStr"/>
      <c r="S150" s="192">
        <f>G150*BS!$B$9</f>
        <v/>
      </c>
      <c r="T150" s="192">
        <f>H150*BS!$B$9</f>
        <v/>
      </c>
      <c r="U150" s="193">
        <f>I129</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I130</f>
        <v/>
      </c>
    </row>
    <row r="152">
      <c r="A152" s="79" t="n"/>
      <c r="B152" s="102" t="n"/>
      <c r="C152" s="103" t="n"/>
      <c r="D152" s="103" t="n"/>
      <c r="E152" s="103" t="n"/>
      <c r="F152" s="103" t="n"/>
      <c r="G152" s="103" t="n"/>
      <c r="H152" s="103" t="n"/>
      <c r="I152" s="992" t="n"/>
      <c r="J152" s="180" t="n"/>
      <c r="N152" s="976" t="inlineStr"/>
      <c r="O152" s="192" t="inlineStr"/>
      <c r="P152" s="192" t="inlineStr"/>
      <c r="Q152" s="192" t="inlineStr"/>
      <c r="R152" s="192" t="inlineStr"/>
      <c r="S152" s="192" t="inlineStr"/>
      <c r="T152" s="192" t="inlineStr"/>
      <c r="U152" s="193">
        <f>I131</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I132</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I133</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I134</f>
        <v/>
      </c>
    </row>
    <row r="156" ht="18.75" customFormat="1" customHeight="1" s="194">
      <c r="A156" s="79" t="n"/>
      <c r="B156" s="102" t="n"/>
      <c r="C156" s="991" t="n"/>
      <c r="D156" s="991" t="n"/>
      <c r="E156" s="991" t="n"/>
      <c r="F156" s="991" t="n"/>
      <c r="G156" s="991" t="n"/>
      <c r="H156" s="991" t="n"/>
      <c r="I156" s="992" t="n"/>
      <c r="J156" s="180" t="n"/>
      <c r="N156" s="976" t="inlineStr"/>
      <c r="O156" s="192" t="inlineStr"/>
      <c r="P156" s="192" t="inlineStr"/>
      <c r="Q156" s="192" t="inlineStr"/>
      <c r="R156" s="192" t="inlineStr"/>
      <c r="S156" s="192" t="inlineStr"/>
      <c r="T156" s="192" t="inlineStr"/>
      <c r="U156" s="193">
        <f>I135</f>
        <v/>
      </c>
    </row>
    <row r="157" ht="18.75" customFormat="1" customHeight="1" s="194">
      <c r="A157" s="79" t="n"/>
      <c r="B157" s="102" t="n"/>
      <c r="C157" s="991" t="n"/>
      <c r="D157" s="991" t="n"/>
      <c r="E157" s="991" t="n"/>
      <c r="F157" s="991" t="n"/>
      <c r="G157" s="991" t="n"/>
      <c r="H157" s="991" t="n"/>
      <c r="I157" s="992" t="n"/>
      <c r="J157" s="180" t="n"/>
      <c r="N157" s="976" t="inlineStr"/>
      <c r="O157" s="192" t="inlineStr"/>
      <c r="P157" s="192" t="inlineStr"/>
      <c r="Q157" s="192" t="inlineStr"/>
      <c r="R157" s="192" t="inlineStr"/>
      <c r="S157" s="192" t="inlineStr"/>
      <c r="T157" s="192" t="inlineStr"/>
      <c r="U157" s="193">
        <f>I136</f>
        <v/>
      </c>
    </row>
    <row r="158" ht="18.75" customFormat="1" customHeight="1" s="194">
      <c r="A158" s="79" t="n"/>
      <c r="B158" s="102" t="n"/>
      <c r="C158" s="991" t="n"/>
      <c r="D158" s="991" t="n"/>
      <c r="E158" s="991" t="n"/>
      <c r="F158" s="991" t="n"/>
      <c r="G158" s="991" t="n"/>
      <c r="H158" s="991" t="n"/>
      <c r="I158" s="992" t="n"/>
      <c r="J158" s="180" t="n"/>
      <c r="N158" s="976" t="inlineStr"/>
      <c r="O158" s="192" t="inlineStr"/>
      <c r="P158" s="192" t="inlineStr"/>
      <c r="Q158" s="192" t="inlineStr"/>
      <c r="R158" s="192" t="inlineStr"/>
      <c r="S158" s="192" t="inlineStr"/>
      <c r="T158" s="192" t="inlineStr"/>
      <c r="U158" s="193">
        <f>I137</f>
        <v/>
      </c>
    </row>
    <row r="159" ht="18.75" customFormat="1" customHeight="1" s="194">
      <c r="A159" s="79" t="n"/>
      <c r="B159" s="102" t="n"/>
      <c r="C159" s="991" t="n"/>
      <c r="D159" s="991" t="n"/>
      <c r="E159" s="991" t="n"/>
      <c r="F159" s="991" t="n"/>
      <c r="G159" s="991" t="n"/>
      <c r="H159" s="991" t="n"/>
      <c r="I159" s="992" t="n"/>
      <c r="J159" s="180" t="n"/>
      <c r="N159" s="976" t="inlineStr"/>
      <c r="O159" s="192" t="inlineStr"/>
      <c r="P159" s="192" t="inlineStr"/>
      <c r="Q159" s="192" t="inlineStr"/>
      <c r="R159" s="192" t="inlineStr"/>
      <c r="S159" s="192" t="inlineStr"/>
      <c r="T159" s="192" t="inlineStr"/>
      <c r="U159" s="193">
        <f>I138</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I139</f>
        <v/>
      </c>
    </row>
    <row r="161">
      <c r="A161" s="194" t="inlineStr">
        <is>
          <t>K24</t>
        </is>
      </c>
      <c r="B161" s="96" t="inlineStr">
        <is>
          <t xml:space="preserve">Total </t>
        </is>
      </c>
      <c r="C161" s="954">
        <f>SUM(INDIRECT(ADDRESS(MATCH("K23",$A:$A,0)+1,COLUMN(C$13),4)&amp;":"&amp;ADDRESS(MATCH("K24",$A:$A,0)-1,COLUMN(C$13),4)))</f>
        <v/>
      </c>
      <c r="D161" s="954">
        <f>SUM(INDIRECT(ADDRESS(MATCH("K23",$A:$A,0)+1,COLUMN(D$13),4)&amp;":"&amp;ADDRESS(MATCH("K24",$A:$A,0)-1,COLUMN(D$13),4)))</f>
        <v/>
      </c>
      <c r="E161" s="954">
        <f>SUM(INDIRECT(ADDRESS(MATCH("K23",$A:$A,0)+1,COLUMN(E$13),4)&amp;":"&amp;ADDRESS(MATCH("K24",$A:$A,0)-1,COLUMN(E$13),4)))</f>
        <v/>
      </c>
      <c r="F161" s="954">
        <f>SUM(INDIRECT(ADDRESS(MATCH("K23",$A:$A,0)+1,COLUMN(F$13),4)&amp;":"&amp;ADDRESS(MATCH("K24",$A:$A,0)-1,COLUMN(F$13),4)))</f>
        <v/>
      </c>
      <c r="G161" s="954">
        <f>SUM(INDIRECT(ADDRESS(MATCH("K23",$A:$A,0)+1,COLUMN(G$13),4)&amp;":"&amp;ADDRESS(MATCH("K24",$A:$A,0)-1,COLUMN(G$13),4)))</f>
        <v/>
      </c>
      <c r="H161" s="954">
        <f>SUM(INDIRECT(ADDRESS(MATCH("K23",$A:$A,0)+1,COLUMN(H$13),4)&amp;":"&amp;ADDRESS(MATCH("K24",$A:$A,0)-1,COLUMN(H$13),4)))</f>
        <v/>
      </c>
      <c r="I161" s="977"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39" t="n"/>
      <c r="D162" s="939" t="n"/>
      <c r="E162" s="939" t="n"/>
      <c r="F162" s="939" t="n"/>
      <c r="G162" s="939" t="n"/>
      <c r="H162" s="939" t="n"/>
      <c r="I162" s="975" t="n"/>
      <c r="J162" s="180" t="n"/>
      <c r="N162" s="976" t="inlineStr"/>
      <c r="O162" s="192" t="inlineStr"/>
      <c r="P162" s="192" t="inlineStr"/>
      <c r="Q162" s="192" t="inlineStr"/>
      <c r="R162" s="192" t="inlineStr"/>
      <c r="S162" s="192" t="inlineStr"/>
      <c r="T162" s="192" t="inlineStr"/>
      <c r="U162" s="193" t="n"/>
    </row>
    <row r="163" ht="18.75" customFormat="1" customHeight="1" s="194">
      <c r="A163" s="194" t="inlineStr">
        <is>
          <t>K25</t>
        </is>
      </c>
      <c r="B163" s="96" t="inlineStr">
        <is>
          <t xml:space="preserve">Minority Interest </t>
        </is>
      </c>
      <c r="C163" s="954" t="n"/>
      <c r="D163" s="954" t="n"/>
      <c r="E163" s="954" t="n"/>
      <c r="F163" s="954" t="n"/>
      <c r="G163" s="954" t="n"/>
      <c r="H163" s="954" t="n"/>
      <c r="I163" s="977" t="n"/>
      <c r="J163" s="196" t="n"/>
      <c r="K163" s="197" t="n"/>
      <c r="L163" s="197" t="n"/>
      <c r="M163" s="197" t="n"/>
      <c r="N163" s="966">
        <f>B163</f>
        <v/>
      </c>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79" t="n"/>
      <c r="B164" s="102" t="n"/>
      <c r="C164" s="952" t="n"/>
      <c r="D164" s="952" t="n"/>
      <c r="E164" s="952" t="n"/>
      <c r="F164" s="952" t="n"/>
      <c r="G164" s="952" t="n"/>
      <c r="H164" s="952" t="n"/>
      <c r="I164" s="979" t="n"/>
      <c r="J164" s="180" t="n"/>
      <c r="N164" s="976" t="inlineStr"/>
      <c r="O164" s="192" t="inlineStr"/>
      <c r="P164" s="192" t="inlineStr"/>
      <c r="Q164" s="192" t="inlineStr"/>
      <c r="R164" s="192" t="inlineStr"/>
      <c r="S164" s="192" t="inlineStr"/>
      <c r="T164" s="192" t="inlineStr"/>
      <c r="U164" s="193">
        <f>I143</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I144</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I145</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I146</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I147</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I148</f>
        <v/>
      </c>
    </row>
    <row r="170">
      <c r="A170" s="79" t="n"/>
      <c r="B170" s="102" t="n"/>
      <c r="C170" s="103" t="n"/>
      <c r="D170" s="103" t="n"/>
      <c r="E170" s="103" t="n"/>
      <c r="F170" s="103" t="n"/>
      <c r="G170" s="103" t="n"/>
      <c r="H170" s="103" t="n"/>
      <c r="I170" s="979" t="n"/>
      <c r="J170" s="180" t="n"/>
      <c r="N170" s="976" t="inlineStr"/>
      <c r="O170" s="192" t="inlineStr"/>
      <c r="P170" s="192" t="inlineStr"/>
      <c r="Q170" s="192" t="inlineStr"/>
      <c r="R170" s="192" t="inlineStr"/>
      <c r="S170" s="192" t="inlineStr"/>
      <c r="T170" s="192" t="inlineStr"/>
      <c r="U170" s="193">
        <f>I149</f>
        <v/>
      </c>
    </row>
    <row r="171">
      <c r="A171" s="79" t="n"/>
      <c r="B171" s="102" t="n"/>
      <c r="C171" s="993" t="n"/>
      <c r="D171" s="993" t="n"/>
      <c r="E171" s="993" t="n"/>
      <c r="F171" s="952" t="n"/>
      <c r="G171" s="952" t="n"/>
      <c r="H171" s="952" t="n"/>
      <c r="I171" s="979" t="n"/>
      <c r="J171" s="180" t="n"/>
      <c r="N171" s="976" t="inlineStr"/>
      <c r="O171" s="192" t="inlineStr"/>
      <c r="P171" s="192" t="inlineStr"/>
      <c r="Q171" s="192" t="inlineStr"/>
      <c r="R171" s="192" t="inlineStr"/>
      <c r="S171" s="192" t="inlineStr"/>
      <c r="T171" s="192" t="inlineStr"/>
      <c r="U171" s="193">
        <f>I150</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I151</f>
        <v/>
      </c>
    </row>
    <row r="173">
      <c r="A173" s="79" t="n"/>
      <c r="B173" s="102" t="n"/>
      <c r="C173" s="989" t="n"/>
      <c r="D173" s="971" t="n"/>
      <c r="E173" s="939" t="n"/>
      <c r="F173" s="939" t="n"/>
      <c r="G173" s="939" t="n"/>
      <c r="H173" s="939" t="n"/>
      <c r="I173" s="975" t="n"/>
      <c r="J173" s="180" t="n"/>
      <c r="N173" s="976" t="inlineStr"/>
      <c r="O173" s="192" t="inlineStr"/>
      <c r="P173" s="192" t="inlineStr"/>
      <c r="Q173" s="192" t="inlineStr"/>
      <c r="R173" s="192" t="inlineStr"/>
      <c r="S173" s="192" t="inlineStr"/>
      <c r="T173" s="192" t="inlineStr"/>
      <c r="U173" s="193">
        <f>I152</f>
        <v/>
      </c>
    </row>
    <row r="174">
      <c r="A174" s="194" t="inlineStr">
        <is>
          <t>K26</t>
        </is>
      </c>
      <c r="B174" s="96" t="inlineStr">
        <is>
          <t xml:space="preserve">Total </t>
        </is>
      </c>
      <c r="C174" s="954">
        <f>SUM(INDIRECT(ADDRESS(MATCH("K25",$A:$A,0)+1,COLUMN(C$13),4)&amp;":"&amp;ADDRESS(MATCH("K26",$A:$A,0)-1,COLUMN(C$13),4)))</f>
        <v/>
      </c>
      <c r="D174" s="954">
        <f>SUM(INDIRECT(ADDRESS(MATCH("K25",$A:$A,0)+1,COLUMN(D$13),4)&amp;":"&amp;ADDRESS(MATCH("K26",$A:$A,0)-1,COLUMN(D$13),4)))</f>
        <v/>
      </c>
      <c r="E174" s="954">
        <f>SUM(INDIRECT(ADDRESS(MATCH("K25",$A:$A,0)+1,COLUMN(E$13),4)&amp;":"&amp;ADDRESS(MATCH("K26",$A:$A,0)-1,COLUMN(E$13),4)))</f>
        <v/>
      </c>
      <c r="F174" s="954">
        <f>SUM(INDIRECT(ADDRESS(MATCH("K25",$A:$A,0)+1,COLUMN(F$13),4)&amp;":"&amp;ADDRESS(MATCH("K26",$A:$A,0)-1,COLUMN(F$13),4)))</f>
        <v/>
      </c>
      <c r="G174" s="954" t="n">
        <v>0</v>
      </c>
      <c r="H174" s="954" t="n">
        <v>0</v>
      </c>
      <c r="I174" s="988"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f>I154</f>
        <v/>
      </c>
    </row>
    <row r="176">
      <c r="A176" s="194" t="inlineStr">
        <is>
          <t>K27</t>
        </is>
      </c>
      <c r="B176" s="96" t="inlineStr">
        <is>
          <t xml:space="preserve">Common Stock </t>
        </is>
      </c>
      <c r="C176" s="942" t="n"/>
      <c r="D176" s="942" t="n"/>
      <c r="E176" s="942" t="n"/>
      <c r="F176" s="942" t="n"/>
      <c r="G176" s="942" t="n"/>
      <c r="H176" s="942" t="n"/>
      <c r="I176" s="992" t="n"/>
      <c r="J176" s="196" t="n"/>
      <c r="K176" s="197" t="n"/>
      <c r="L176" s="197" t="n"/>
      <c r="M176" s="197" t="n"/>
      <c r="N176" s="966">
        <f>B176</f>
        <v/>
      </c>
      <c r="O176" s="198" t="inlineStr"/>
      <c r="P176" s="198" t="inlineStr"/>
      <c r="Q176" s="198" t="inlineStr"/>
      <c r="R176" s="198" t="inlineStr"/>
      <c r="S176" s="198" t="inlineStr"/>
      <c r="T176" s="198" t="inlineStr"/>
      <c r="U176" s="193">
        <f>I155</f>
        <v/>
      </c>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229" t="inlineStr">
        <is>
          <t>$'000 None 10,000,000 fully paid ordinary shares (2021: 10,000,000)</t>
        </is>
      </c>
      <c r="C177" s="103" t="n"/>
      <c r="D177" s="103" t="n"/>
      <c r="E177" s="103" t="n"/>
      <c r="F177" s="103" t="n"/>
      <c r="G177" s="103" t="n">
        <v>10000</v>
      </c>
      <c r="H177" s="103" t="n">
        <v>10000</v>
      </c>
      <c r="I177" s="979" t="n"/>
      <c r="J177" s="196" t="n"/>
      <c r="K177" s="197" t="n"/>
      <c r="L177" s="197" t="n"/>
      <c r="M177" s="197" t="n"/>
      <c r="N177" s="966">
        <f>B177</f>
        <v/>
      </c>
      <c r="O177" s="198" t="inlineStr"/>
      <c r="P177" s="198" t="inlineStr"/>
      <c r="Q177" s="198" t="inlineStr"/>
      <c r="R177" s="198" t="inlineStr"/>
      <c r="S177" s="198">
        <f>G177*BS!$B$9</f>
        <v/>
      </c>
      <c r="T177" s="198">
        <f>H177*BS!$B$9</f>
        <v/>
      </c>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229" t="n"/>
      <c r="D178" s="229" t="n"/>
      <c r="E178" s="229" t="n"/>
      <c r="F178" s="229" t="n"/>
      <c r="G178" s="229" t="n"/>
      <c r="H178" s="952" t="n"/>
      <c r="I178" s="979"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229" t="n"/>
      <c r="D179" s="229" t="n"/>
      <c r="E179" s="229" t="n"/>
      <c r="F179" s="229" t="n"/>
      <c r="G179" s="229" t="n"/>
      <c r="H179" s="952" t="n"/>
      <c r="I179" s="979"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94" t="inlineStr">
        <is>
          <t>K28</t>
        </is>
      </c>
      <c r="B180" s="96" t="inlineStr">
        <is>
          <t xml:space="preserve">Total </t>
        </is>
      </c>
      <c r="C180" s="954">
        <f>SUM(INDIRECT(ADDRESS(MATCH("K27",$A:$A,0)+1,COLUMN(C$13),4)&amp;":"&amp;ADDRESS(MATCH("K28",$A:$A,0)-1,COLUMN(C$13),4)))</f>
        <v/>
      </c>
      <c r="D180" s="954">
        <f>SUM(INDIRECT(ADDRESS(MATCH("K27",$A:$A,0)+1,COLUMN(D$13),4)&amp;":"&amp;ADDRESS(MATCH("K28",$A:$A,0)-1,COLUMN(D$13),4)))</f>
        <v/>
      </c>
      <c r="E180" s="954">
        <f>SUM(INDIRECT(ADDRESS(MATCH("K27",$A:$A,0)+1,COLUMN(E$13),4)&amp;":"&amp;ADDRESS(MATCH("K28",$A:$A,0)-1,COLUMN(E$13),4)))</f>
        <v/>
      </c>
      <c r="F180" s="954">
        <f>SUM(INDIRECT(ADDRESS(MATCH("K27",$A:$A,0)+1,COLUMN(F$13),4)&amp;":"&amp;ADDRESS(MATCH("K28",$A:$A,0)-1,COLUMN(F$13),4)))</f>
        <v/>
      </c>
      <c r="G180" s="954">
        <f>SUM(INDIRECT(ADDRESS(MATCH("K27",$A:$A,0)+1,COLUMN(G$13),4)&amp;":"&amp;ADDRESS(MATCH("K28",$A:$A,0)-1,COLUMN(G$13),4)))</f>
        <v/>
      </c>
      <c r="H180" s="954">
        <f>SUM(INDIRECT(ADDRESS(MATCH("K27",$A:$A,0)+1,COLUMN(H$13),4)&amp;":"&amp;ADDRESS(MATCH("K28",$A:$A,0)-1,COLUMN(H$13),4)))</f>
        <v/>
      </c>
      <c r="I180" s="995" t="n"/>
      <c r="J180" s="196" t="n"/>
      <c r="K180" s="197" t="n"/>
      <c r="L180" s="197" t="n"/>
      <c r="M180" s="197" t="n"/>
      <c r="N180" s="966">
        <f>B180</f>
        <v/>
      </c>
      <c r="O180" s="198">
        <f>C180*BS!$B$9</f>
        <v/>
      </c>
      <c r="P180" s="198">
        <f>D180*BS!$B$9</f>
        <v/>
      </c>
      <c r="Q180" s="198">
        <f>E180*BS!$B$9</f>
        <v/>
      </c>
      <c r="R180" s="198">
        <f>F180*BS!$B$9</f>
        <v/>
      </c>
      <c r="S180" s="198">
        <f>G180*BS!$B$9</f>
        <v/>
      </c>
      <c r="T180" s="198">
        <f>H180*BS!$B$9</f>
        <v/>
      </c>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B181" s="102" t="n"/>
      <c r="C181" s="994" t="n"/>
      <c r="D181" s="994" t="n"/>
      <c r="E181" s="994" t="n"/>
      <c r="F181" s="994" t="n"/>
      <c r="G181" s="994" t="n"/>
      <c r="H181" s="994" t="n"/>
      <c r="I181" s="992" t="n"/>
      <c r="J181" s="180" t="n"/>
      <c r="N181" s="976" t="inlineStr"/>
      <c r="O181" s="192" t="inlineStr"/>
      <c r="P181" s="192" t="inlineStr"/>
      <c r="Q181" s="192" t="inlineStr"/>
      <c r="R181" s="192" t="inlineStr"/>
      <c r="S181" s="192" t="inlineStr"/>
      <c r="T181" s="192" t="inlineStr"/>
      <c r="U181" s="193" t="n"/>
    </row>
    <row r="182" ht="23.25" customFormat="1" customHeight="1" s="234">
      <c r="B182" s="102" t="n"/>
      <c r="C182" s="994" t="n"/>
      <c r="D182" s="994" t="n"/>
      <c r="E182" s="994" t="n"/>
      <c r="F182" s="994" t="n"/>
      <c r="G182" s="994" t="n"/>
      <c r="H182" s="994" t="n"/>
      <c r="I182" s="992" t="n"/>
      <c r="J182" s="180" t="n"/>
      <c r="N182" s="976" t="inlineStr"/>
      <c r="O182" s="192" t="inlineStr"/>
      <c r="P182" s="192" t="inlineStr"/>
      <c r="Q182" s="192" t="inlineStr"/>
      <c r="R182" s="192" t="inlineStr"/>
      <c r="S182" s="192" t="inlineStr"/>
      <c r="T182" s="192" t="inlineStr"/>
      <c r="U182" s="193" t="n"/>
    </row>
    <row r="183">
      <c r="A183" s="194" t="inlineStr">
        <is>
          <t>K29</t>
        </is>
      </c>
      <c r="B183" s="96" t="inlineStr">
        <is>
          <t xml:space="preserve">Additional Paid in Capital </t>
        </is>
      </c>
      <c r="C183" s="983" t="n"/>
      <c r="D183" s="983" t="n"/>
      <c r="E183" s="983" t="n"/>
      <c r="F183" s="983" t="n"/>
      <c r="G183" s="983" t="n"/>
      <c r="H183" s="983" t="n"/>
      <c r="I183" s="984" t="n"/>
      <c r="J183" s="196" t="n"/>
      <c r="K183" s="197" t="n"/>
      <c r="L183" s="197" t="n"/>
      <c r="M183" s="197" t="n"/>
      <c r="N183" s="966">
        <f>B183</f>
        <v/>
      </c>
      <c r="O183" s="198" t="inlineStr"/>
      <c r="P183" s="198" t="inlineStr"/>
      <c r="Q183" s="198" t="inlineStr"/>
      <c r="R183" s="198" t="inlineStr"/>
      <c r="S183" s="198" t="inlineStr"/>
      <c r="T183" s="198" t="inlineStr"/>
      <c r="U183" s="193">
        <f>I162</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229" t="n"/>
      <c r="C184" s="103" t="n"/>
      <c r="D184" s="103" t="n"/>
      <c r="E184" s="103" t="n"/>
      <c r="F184" s="103" t="n"/>
      <c r="G184" s="103" t="n"/>
      <c r="H184" s="103" t="n"/>
      <c r="I184" s="984"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229" t="n"/>
      <c r="B185" s="229" t="n"/>
      <c r="C185" s="229" t="n"/>
      <c r="D185" s="229" t="n"/>
      <c r="E185" s="229" t="n"/>
      <c r="F185" s="229" t="n"/>
      <c r="G185" s="229" t="n"/>
      <c r="H185" s="229" t="n"/>
      <c r="I185" s="984"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71" t="inlineStr">
        <is>
          <t>K30</t>
        </is>
      </c>
      <c r="B186" s="96" t="inlineStr">
        <is>
          <t xml:space="preserve">Total </t>
        </is>
      </c>
      <c r="C186" s="954">
        <f>SUM(INDIRECT(ADDRESS(MATCH("K29",$A:$A,0)+1,COLUMN(C$13),4)&amp;":"&amp;ADDRESS(MATCH("K30",$A:$A,0)-1,COLUMN(C$13),4)))</f>
        <v/>
      </c>
      <c r="D186" s="954">
        <f>SUM(INDIRECT(ADDRESS(MATCH("K29",$A:$A,0)+1,COLUMN(D$13),4)&amp;":"&amp;ADDRESS(MATCH("K30",$A:$A,0)-1,COLUMN(D$13),4)))</f>
        <v/>
      </c>
      <c r="E186" s="954">
        <f>SUM(INDIRECT(ADDRESS(MATCH("K29",$A:$A,0)+1,COLUMN(E$13),4)&amp;":"&amp;ADDRESS(MATCH("K30",$A:$A,0)-1,COLUMN(E$13),4)))</f>
        <v/>
      </c>
      <c r="F186" s="954">
        <f>SUM(INDIRECT(ADDRESS(MATCH("K29",$A:$A,0)+1,COLUMN(F$13),4)&amp;":"&amp;ADDRESS(MATCH("K30",$A:$A,0)-1,COLUMN(F$13),4)))</f>
        <v/>
      </c>
      <c r="G186" s="954" t="n">
        <v>0</v>
      </c>
      <c r="H186" s="954" t="n">
        <v>0</v>
      </c>
      <c r="I186" s="984"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94" t="inlineStr">
        <is>
          <t>K31</t>
        </is>
      </c>
      <c r="B187" s="96" t="inlineStr">
        <is>
          <t xml:space="preserve">Other Reserves </t>
        </is>
      </c>
      <c r="C187" s="983" t="n"/>
      <c r="D187" s="983" t="n"/>
      <c r="E187" s="983" t="n"/>
      <c r="F187" s="983" t="n"/>
      <c r="G187" s="983" t="n"/>
      <c r="H187" s="983" t="n"/>
      <c r="I187" s="984" t="n"/>
      <c r="J187" s="196" t="n"/>
      <c r="K187" s="197" t="n"/>
      <c r="L187" s="197" t="n"/>
      <c r="M187" s="197" t="n"/>
      <c r="N187" s="966">
        <f>B187</f>
        <v/>
      </c>
      <c r="O187" s="198" t="inlineStr"/>
      <c r="P187" s="198" t="inlineStr"/>
      <c r="Q187" s="198" t="inlineStr"/>
      <c r="R187" s="198" t="inlineStr"/>
      <c r="S187" s="198" t="inlineStr"/>
      <c r="T187" s="198" t="inlineStr"/>
      <c r="U187" s="193">
        <f>I166</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I167</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I168</f>
        <v/>
      </c>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I169</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I170</f>
        <v/>
      </c>
    </row>
    <row r="192" ht="18.75" customFormat="1" customHeight="1" s="171">
      <c r="A192" s="79" t="n"/>
      <c r="B192" s="102" t="n"/>
      <c r="C192" s="103" t="n"/>
      <c r="D192" s="103" t="n"/>
      <c r="E192" s="103" t="n"/>
      <c r="F192" s="103" t="n"/>
      <c r="G192" s="103" t="n"/>
      <c r="H192" s="103" t="n"/>
      <c r="I192" s="992" t="n"/>
      <c r="J192" s="180" t="n"/>
      <c r="N192" s="976" t="inlineStr"/>
      <c r="O192" s="192" t="inlineStr"/>
      <c r="P192" s="192" t="inlineStr"/>
      <c r="Q192" s="192" t="inlineStr"/>
      <c r="R192" s="192" t="inlineStr"/>
      <c r="S192" s="192" t="inlineStr"/>
      <c r="T192" s="192" t="inlineStr"/>
      <c r="U192" s="193">
        <f>I171</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I172</f>
        <v/>
      </c>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I173</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I174</f>
        <v/>
      </c>
    </row>
    <row r="196" ht="18.75" customFormat="1" customHeight="1" s="171">
      <c r="A196" s="79" t="n"/>
      <c r="B196" s="102" t="n"/>
      <c r="C196" s="993" t="n"/>
      <c r="D196" s="993" t="n"/>
      <c r="E196" s="993" t="n"/>
      <c r="F196" s="993" t="n"/>
      <c r="G196" s="993" t="n"/>
      <c r="H196" s="993" t="n"/>
      <c r="I196" s="986" t="n"/>
      <c r="J196" s="180" t="n"/>
      <c r="N196" s="976" t="inlineStr"/>
      <c r="O196" s="192" t="inlineStr"/>
      <c r="P196" s="192" t="inlineStr"/>
      <c r="Q196" s="192" t="inlineStr"/>
      <c r="R196" s="192" t="inlineStr"/>
      <c r="S196" s="192" t="inlineStr"/>
      <c r="T196" s="192" t="inlineStr"/>
      <c r="U196" s="193">
        <f>I175</f>
        <v/>
      </c>
    </row>
    <row r="197" ht="18.75" customFormat="1" customHeight="1" s="194">
      <c r="A197" s="79" t="n"/>
      <c r="B197" s="102" t="n"/>
      <c r="C197" s="993" t="n"/>
      <c r="D197" s="993" t="n"/>
      <c r="E197" s="993" t="n"/>
      <c r="F197" s="993" t="n"/>
      <c r="G197" s="993" t="n"/>
      <c r="H197" s="993" t="n"/>
      <c r="I197" s="986" t="n"/>
      <c r="J197" s="180" t="n"/>
      <c r="N197" s="976" t="inlineStr"/>
      <c r="O197" s="192" t="inlineStr"/>
      <c r="P197" s="192" t="inlineStr"/>
      <c r="Q197" s="192" t="inlineStr"/>
      <c r="R197" s="192" t="inlineStr"/>
      <c r="S197" s="192" t="inlineStr"/>
      <c r="T197" s="192" t="inlineStr"/>
      <c r="U197" s="193">
        <f>I176</f>
        <v/>
      </c>
    </row>
    <row r="198">
      <c r="B198" s="102" t="n"/>
      <c r="C198" s="952" t="n"/>
      <c r="D198" s="952" t="n"/>
      <c r="E198" s="952" t="n"/>
      <c r="F198" s="952" t="n"/>
      <c r="G198" s="952" t="n"/>
      <c r="H198" s="952" t="n"/>
      <c r="I198" s="979" t="n"/>
      <c r="J198" s="180" t="n"/>
      <c r="N198" s="976" t="inlineStr"/>
      <c r="O198" s="192" t="inlineStr"/>
      <c r="P198" s="192" t="inlineStr"/>
      <c r="Q198" s="192" t="inlineStr"/>
      <c r="R198" s="192" t="inlineStr"/>
      <c r="S198" s="192" t="inlineStr"/>
      <c r="T198" s="192" t="inlineStr"/>
      <c r="U198" s="193">
        <f>I177</f>
        <v/>
      </c>
    </row>
    <row r="199">
      <c r="A199" s="194" t="inlineStr">
        <is>
          <t>K32</t>
        </is>
      </c>
      <c r="B199" s="96" t="inlineStr">
        <is>
          <t>Total</t>
        </is>
      </c>
      <c r="C199" s="954">
        <f>SUM(INDIRECT(ADDRESS(MATCH("K31",$A:$A,0)+1,COLUMN(C$13),4)&amp;":"&amp;ADDRESS(MATCH("K32",$A:$A,0)-1,COLUMN(C$13),4)))</f>
        <v/>
      </c>
      <c r="D199" s="954">
        <f>SUM(INDIRECT(ADDRESS(MATCH("K31",$A:$A,0)+1,COLUMN(D$13),4)&amp;":"&amp;ADDRESS(MATCH("K32",$A:$A,0)-1,COLUMN(D$13),4)))</f>
        <v/>
      </c>
      <c r="E199" s="954">
        <f>SUM(INDIRECT(ADDRESS(MATCH("K31",$A:$A,0)+1,COLUMN(E$13),4)&amp;":"&amp;ADDRESS(MATCH("K32",$A:$A,0)-1,COLUMN(E$13),4)))</f>
        <v/>
      </c>
      <c r="F199" s="954">
        <f>SUM(INDIRECT(ADDRESS(MATCH("K31",$A:$A,0)+1,COLUMN(F$13),4)&amp;":"&amp;ADDRESS(MATCH("K32",$A:$A,0)-1,COLUMN(F$13),4)))</f>
        <v/>
      </c>
      <c r="G199" s="954" t="n">
        <v>0</v>
      </c>
      <c r="H199" s="954" t="n">
        <v>0</v>
      </c>
      <c r="I199" s="984" t="n"/>
      <c r="J199" s="196" t="n"/>
      <c r="K199" s="197" t="n"/>
      <c r="L199" s="197" t="n"/>
      <c r="M199" s="197" t="n"/>
      <c r="N199" s="966">
        <f>B199</f>
        <v/>
      </c>
      <c r="O199" s="198">
        <f>C199*BS!$B$9</f>
        <v/>
      </c>
      <c r="P199" s="198">
        <f>D199*BS!$B$9</f>
        <v/>
      </c>
      <c r="Q199" s="198">
        <f>E199*BS!$B$9</f>
        <v/>
      </c>
      <c r="R199" s="198">
        <f>F199*BS!$B$9</f>
        <v/>
      </c>
      <c r="S199" s="198">
        <f>G199*BS!$B$9</f>
        <v/>
      </c>
      <c r="T199" s="198">
        <f>H199*BS!$B$9</f>
        <v/>
      </c>
      <c r="U199" s="193">
        <f>I178</f>
        <v/>
      </c>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B200" s="102" t="n"/>
      <c r="C200" s="996" t="n"/>
      <c r="D200" s="996" t="n"/>
      <c r="E200" s="996" t="n"/>
      <c r="F200" s="996" t="n"/>
      <c r="G200" s="996" t="n"/>
      <c r="H200" s="996" t="n"/>
      <c r="I200" s="997" t="n"/>
      <c r="J200" s="180" t="n"/>
      <c r="N200" s="976" t="inlineStr"/>
      <c r="O200" s="192" t="inlineStr"/>
      <c r="P200" s="192" t="inlineStr"/>
      <c r="Q200" s="192" t="inlineStr"/>
      <c r="R200" s="192" t="inlineStr"/>
      <c r="S200" s="192" t="inlineStr"/>
      <c r="T200" s="192" t="inlineStr"/>
      <c r="U200" s="193" t="n"/>
    </row>
    <row r="201" ht="24" customHeight="1" s="340">
      <c r="A201" s="194" t="inlineStr">
        <is>
          <t>K33</t>
        </is>
      </c>
      <c r="B201" s="96" t="inlineStr">
        <is>
          <t xml:space="preserve">Retained Earnings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I180</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A202" s="194" t="n"/>
      <c r="B202" s="102" t="n"/>
      <c r="C202" s="103" t="n"/>
      <c r="D202" s="103" t="n"/>
      <c r="E202" s="103" t="n"/>
      <c r="F202" s="103" t="n"/>
      <c r="G202" s="103" t="n">
        <v>99070</v>
      </c>
      <c r="H202" s="103" t="n">
        <v>135725</v>
      </c>
      <c r="I202" s="998" t="n"/>
      <c r="J202" s="196" t="n"/>
      <c r="K202" s="197" t="n"/>
      <c r="L202" s="197" t="n"/>
      <c r="M202" s="197" t="n"/>
      <c r="N202" s="966" t="inlineStr"/>
      <c r="O202" s="198" t="inlineStr"/>
      <c r="P202" s="198" t="inlineStr"/>
      <c r="Q202" s="198" t="inlineStr"/>
      <c r="R202" s="198" t="inlineStr"/>
      <c r="S202" s="198">
        <f>G202*BS!$B$9</f>
        <v/>
      </c>
      <c r="T202" s="198">
        <f>H202*BS!$B$9</f>
        <v/>
      </c>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n"/>
      <c r="B203" s="102" t="n"/>
      <c r="C203" s="993" t="n"/>
      <c r="D203" s="993" t="n"/>
      <c r="E203" s="993" t="n"/>
      <c r="F203" s="993" t="n"/>
      <c r="G203" s="993" t="n"/>
      <c r="H203" s="993" t="n"/>
      <c r="I203" s="998" t="n"/>
      <c r="J203" s="196" t="n"/>
      <c r="K203" s="197" t="n"/>
      <c r="L203" s="197" t="n"/>
      <c r="M203" s="197" t="n"/>
      <c r="N203" s="966" t="inlineStr"/>
      <c r="O203" s="198" t="inlineStr"/>
      <c r="P203" s="198" t="inlineStr"/>
      <c r="Q203" s="198" t="inlineStr"/>
      <c r="R203" s="198" t="inlineStr"/>
      <c r="S203" s="198" t="inlineStr"/>
      <c r="T203" s="198" t="inlineStr"/>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79" t="inlineStr">
        <is>
          <t>K34</t>
        </is>
      </c>
      <c r="B204" s="96" t="inlineStr">
        <is>
          <t>Total</t>
        </is>
      </c>
      <c r="C204" s="954">
        <f>SUM(INDIRECT(ADDRESS(MATCH("K33",$A:$A,0)+1,COLUMN(C$13),4)&amp;":"&amp;ADDRESS(MATCH("K34",$A:$A,0)-1,COLUMN(C$13),4)))</f>
        <v/>
      </c>
      <c r="D204" s="954">
        <f>SUM(INDIRECT(ADDRESS(MATCH("K33",$A:$A,0)+1,COLUMN(D$13),4)&amp;":"&amp;ADDRESS(MATCH("K34",$A:$A,0)-1,COLUMN(D$13),4)))</f>
        <v/>
      </c>
      <c r="E204" s="954">
        <f>SUM(INDIRECT(ADDRESS(MATCH("K33",$A:$A,0)+1,COLUMN(E$13),4)&amp;":"&amp;ADDRESS(MATCH("K34",$A:$A,0)-1,COLUMN(E$13),4)))</f>
        <v/>
      </c>
      <c r="F204" s="954">
        <f>SUM(INDIRECT(ADDRESS(MATCH("K33",$A:$A,0)+1,COLUMN(F$13),4)&amp;":"&amp;ADDRESS(MATCH("K34",$A:$A,0)-1,COLUMN(F$13),4)))</f>
        <v/>
      </c>
      <c r="G204" s="954">
        <f>SUM(INDIRECT(ADDRESS(MATCH("K33",$A:$A,0)+1,COLUMN(G$13),4)&amp;":"&amp;ADDRESS(MATCH("K34",$A:$A,0)-1,COLUMN(G$13),4)))</f>
        <v/>
      </c>
      <c r="H204" s="954">
        <f>SUM(INDIRECT(ADDRESS(MATCH("K33",$A:$A,0)+1,COLUMN(H$13),4)&amp;":"&amp;ADDRESS(MATCH("K34",$A:$A,0)-1,COLUMN(H$13),4)))</f>
        <v/>
      </c>
      <c r="I204" s="997" t="n"/>
      <c r="J204" s="180" t="n"/>
      <c r="N204" s="976">
        <f>B204</f>
        <v/>
      </c>
      <c r="O204" s="192">
        <f>C204*BS!$B$9</f>
        <v/>
      </c>
      <c r="P204" s="192">
        <f>D204*BS!$B$9</f>
        <v/>
      </c>
      <c r="Q204" s="192">
        <f>E204*BS!$B$9</f>
        <v/>
      </c>
      <c r="R204" s="192">
        <f>F204*BS!$B$9</f>
        <v/>
      </c>
      <c r="S204" s="192">
        <f>G204*BS!$B$9</f>
        <v/>
      </c>
      <c r="T204" s="192">
        <f>H204*BS!$B$9</f>
        <v/>
      </c>
      <c r="U204" s="193" t="n"/>
    </row>
    <row r="205">
      <c r="A205" s="171" t="inlineStr">
        <is>
          <t>K35</t>
        </is>
      </c>
      <c r="B205" s="96" t="inlineStr">
        <is>
          <t xml:space="preserve">Others </t>
        </is>
      </c>
      <c r="C205" s="999" t="n"/>
      <c r="D205" s="999" t="n"/>
      <c r="E205" s="999" t="n"/>
      <c r="F205" s="999" t="n"/>
      <c r="G205" s="999" t="n"/>
      <c r="H205" s="999" t="n"/>
      <c r="I205" s="997" t="n"/>
      <c r="J205" s="180" t="n"/>
      <c r="N205" s="966">
        <f>B205</f>
        <v/>
      </c>
      <c r="O205" s="204" t="inlineStr"/>
      <c r="P205" s="204" t="inlineStr"/>
      <c r="Q205" s="204" t="inlineStr"/>
      <c r="R205" s="204" t="inlineStr"/>
      <c r="S205" s="204" t="inlineStr"/>
      <c r="T205" s="204" t="inlineStr"/>
      <c r="U205" s="193"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I185</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I186</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103" t="n"/>
      <c r="D208" s="103" t="n"/>
      <c r="E208" s="103" t="n"/>
      <c r="F208" s="103" t="n"/>
      <c r="G208" s="103" t="n"/>
      <c r="H208" s="103" t="n"/>
      <c r="I208" s="997" t="n"/>
      <c r="J208" s="180" t="n"/>
      <c r="K208" s="172" t="n"/>
      <c r="L208" s="172" t="n"/>
      <c r="M208" s="172" t="n"/>
      <c r="N208" s="973" t="inlineStr"/>
      <c r="O208" s="192" t="inlineStr"/>
      <c r="P208" s="192" t="inlineStr"/>
      <c r="Q208" s="192" t="inlineStr"/>
      <c r="R208" s="192" t="inlineStr"/>
      <c r="S208" s="192" t="inlineStr"/>
      <c r="T208" s="192" t="inlineStr"/>
      <c r="U208" s="193">
        <f>I187</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I188</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000"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I189</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I190</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I191</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I192</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I193</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I194</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inlineStr">
        <is>
          <t>K36</t>
        </is>
      </c>
      <c r="B216" s="96" t="inlineStr">
        <is>
          <t>Total</t>
        </is>
      </c>
      <c r="C216" s="954">
        <f>SUM(INDIRECT(ADDRESS(MATCH("K35",$A:$A,0)+1,COLUMN(C$13),4)&amp;":"&amp;ADDRESS(MATCH("K36",$A:$A,0)-1,COLUMN(C$13),4)))</f>
        <v/>
      </c>
      <c r="D216" s="954">
        <f>SUM(INDIRECT(ADDRESS(MATCH("K35",$A:$A,0)+1,COLUMN(D$13),4)&amp;":"&amp;ADDRESS(MATCH("K36",$A:$A,0)-1,COLUMN(D$13),4)))</f>
        <v/>
      </c>
      <c r="E216" s="954">
        <f>SUM(INDIRECT(ADDRESS(MATCH("K35",$A:$A,0)+1,COLUMN(E$13),4)&amp;":"&amp;ADDRESS(MATCH("K36",$A:$A,0)-1,COLUMN(E$13),4)))</f>
        <v/>
      </c>
      <c r="F216" s="954">
        <f>SUM(INDIRECT(ADDRESS(MATCH("K35",$A:$A,0)+1,COLUMN(F$13),4)&amp;":"&amp;ADDRESS(MATCH("K36",$A:$A,0)-1,COLUMN(F$13),4)))</f>
        <v/>
      </c>
      <c r="G216" s="954" t="n">
        <v>0</v>
      </c>
      <c r="H216" s="954" t="n">
        <v>0</v>
      </c>
      <c r="I216" s="997" t="n"/>
      <c r="J216" s="180" t="n"/>
      <c r="K216" s="172" t="n"/>
      <c r="L216" s="172" t="n"/>
      <c r="M216" s="172" t="n"/>
      <c r="N216" s="966">
        <f>B216</f>
        <v/>
      </c>
      <c r="O216" s="1001">
        <f>C216*BS!$B$9</f>
        <v/>
      </c>
      <c r="P216" s="1001">
        <f>D216*BS!$B$9</f>
        <v/>
      </c>
      <c r="Q216" s="1001">
        <f>E216*BS!$B$9</f>
        <v/>
      </c>
      <c r="R216" s="1001">
        <f>F216*BS!$B$9</f>
        <v/>
      </c>
      <c r="S216" s="1001">
        <f>G216*BS!$B$9</f>
        <v/>
      </c>
      <c r="T216" s="1001">
        <f>H216*BS!$B$9</f>
        <v/>
      </c>
      <c r="U216" s="193" t="n"/>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19"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t="n"/>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194" t="inlineStr">
        <is>
          <t>K37</t>
        </is>
      </c>
      <c r="B218" s="96" t="inlineStr">
        <is>
          <t xml:space="preserve">Total Shareholders Equity </t>
        </is>
      </c>
      <c r="C218" s="983" t="n"/>
      <c r="D218" s="983" t="n"/>
      <c r="E218" s="983" t="n"/>
      <c r="F218" s="983" t="n"/>
      <c r="G218" s="983" t="n"/>
      <c r="H218" s="983" t="n"/>
      <c r="I218" s="998" t="n"/>
      <c r="J218" s="196" t="n"/>
      <c r="K218" s="197" t="n"/>
      <c r="L218" s="197" t="n"/>
      <c r="M218" s="197" t="n"/>
      <c r="N218" s="966">
        <f>B218</f>
        <v/>
      </c>
      <c r="O218" s="198" t="inlineStr"/>
      <c r="P218" s="198" t="inlineStr"/>
      <c r="Q218" s="198" t="inlineStr"/>
      <c r="R218" s="198" t="inlineStr"/>
      <c r="S218" s="198" t="inlineStr"/>
      <c r="T218" s="198" t="inlineStr"/>
      <c r="U218" s="193">
        <f>I197</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102" t="n"/>
      <c r="C219" s="103" t="n"/>
      <c r="D219" s="103" t="n"/>
      <c r="E219" s="103" t="n"/>
      <c r="F219" s="103" t="n"/>
      <c r="G219" s="103" t="n"/>
      <c r="H219" s="103" t="n"/>
      <c r="I219" s="984" t="n"/>
      <c r="J219" s="180" t="n"/>
      <c r="N219" s="976" t="inlineStr"/>
      <c r="O219" s="192" t="inlineStr"/>
      <c r="P219" s="192" t="inlineStr"/>
      <c r="Q219" s="192" t="inlineStr"/>
      <c r="R219" s="192" t="inlineStr"/>
      <c r="S219" s="192" t="inlineStr"/>
      <c r="T219" s="192" t="inlineStr"/>
      <c r="U219" s="193">
        <f>I198</f>
        <v/>
      </c>
    </row>
    <row r="220">
      <c r="B220" s="102" t="n"/>
      <c r="C220" s="1002" t="n"/>
      <c r="D220" s="1002" t="n"/>
      <c r="E220" s="1002" t="n"/>
      <c r="F220" s="1002" t="n"/>
      <c r="G220" s="1002" t="n"/>
      <c r="H220" s="1002" t="n"/>
      <c r="I220" s="984" t="n"/>
      <c r="J220" s="180" t="n"/>
      <c r="N220" s="976" t="inlineStr"/>
      <c r="O220" s="192" t="inlineStr"/>
      <c r="P220" s="192" t="inlineStr"/>
      <c r="Q220" s="192" t="inlineStr"/>
      <c r="R220" s="192" t="inlineStr"/>
      <c r="S220" s="192" t="inlineStr"/>
      <c r="T220" s="192" t="inlineStr"/>
      <c r="U220" s="193" t="n"/>
    </row>
    <row r="221">
      <c r="A221" s="171" t="inlineStr">
        <is>
          <t>K38</t>
        </is>
      </c>
      <c r="B221" s="96" t="inlineStr">
        <is>
          <t>Total</t>
        </is>
      </c>
      <c r="C221" s="954">
        <f>SUM(INDIRECT(ADDRESS(MATCH("K37",$A:$A,0)+1,COLUMN(C$13),4)&amp;":"&amp;ADDRESS(MATCH("K38",$A:$A,0)-1,COLUMN(C$13),4)))</f>
        <v/>
      </c>
      <c r="D221" s="954">
        <f>SUM(INDIRECT(ADDRESS(MATCH("K37",$A:$A,0)+1,COLUMN(D$13),4)&amp;":"&amp;ADDRESS(MATCH("K38",$A:$A,0)-1,COLUMN(D$13),4)))</f>
        <v/>
      </c>
      <c r="E221" s="954">
        <f>SUM(INDIRECT(ADDRESS(MATCH("K37",$A:$A,0)+1,COLUMN(E$13),4)&amp;":"&amp;ADDRESS(MATCH("K38",$A:$A,0)-1,COLUMN(E$13),4)))</f>
        <v/>
      </c>
      <c r="F221" s="954">
        <f>SUM(INDIRECT(ADDRESS(MATCH("K37",$A:$A,0)+1,COLUMN(F$13),4)&amp;":"&amp;ADDRESS(MATCH("K38",$A:$A,0)-1,COLUMN(F$13),4)))</f>
        <v/>
      </c>
      <c r="G221" s="954" t="n">
        <v>0</v>
      </c>
      <c r="H221" s="954" t="n">
        <v>0</v>
      </c>
      <c r="I221" s="984" t="n"/>
      <c r="J221" s="180" t="n"/>
      <c r="N221" s="976">
        <f>B221</f>
        <v/>
      </c>
      <c r="O221" s="192">
        <f>C221*BS!$B$9</f>
        <v/>
      </c>
      <c r="P221" s="192">
        <f>D221*BS!$B$9</f>
        <v/>
      </c>
      <c r="Q221" s="192">
        <f>E221*BS!$B$9</f>
        <v/>
      </c>
      <c r="R221" s="192">
        <f>F221*BS!$B$9</f>
        <v/>
      </c>
      <c r="S221" s="192">
        <f>G221*BS!$B$9</f>
        <v/>
      </c>
      <c r="T221" s="192">
        <f>H221*BS!$B$9</f>
        <v/>
      </c>
      <c r="U221" s="193" t="n"/>
    </row>
    <row r="222">
      <c r="A222" s="171" t="inlineStr">
        <is>
          <t>K39</t>
        </is>
      </c>
      <c r="B222" s="96" t="inlineStr">
        <is>
          <t xml:space="preserve">Off Balance Liabilities </t>
        </is>
      </c>
      <c r="C222" s="1003" t="n"/>
      <c r="D222" s="1003" t="n"/>
      <c r="E222" s="1003" t="n"/>
      <c r="F222" s="1003" t="n"/>
      <c r="G222" s="1003" t="n"/>
      <c r="H222" s="1003" t="n"/>
      <c r="I222" s="997" t="n"/>
      <c r="J222" s="180" t="n"/>
      <c r="N222" s="966">
        <f>B222</f>
        <v/>
      </c>
      <c r="O222" s="204" t="inlineStr"/>
      <c r="P222" s="204" t="inlineStr"/>
      <c r="Q222" s="204" t="inlineStr"/>
      <c r="R222" s="204" t="inlineStr"/>
      <c r="S222" s="204" t="inlineStr"/>
      <c r="T222" s="204" t="inlineStr"/>
      <c r="U222" s="193" t="n"/>
    </row>
    <row r="223">
      <c r="B223" s="102" t="inlineStr">
        <is>
          <t>- LC</t>
        </is>
      </c>
      <c r="C223" s="991" t="n"/>
      <c r="D223" s="991" t="n"/>
      <c r="E223" s="991" t="n"/>
      <c r="F223" s="991" t="n"/>
      <c r="G223" s="991" t="n"/>
      <c r="H223" s="991" t="n"/>
      <c r="I223" s="977" t="n"/>
      <c r="J223" s="180" t="n"/>
      <c r="N223" s="976">
        <f>B223</f>
        <v/>
      </c>
      <c r="O223" s="192" t="inlineStr"/>
      <c r="P223" s="192" t="inlineStr"/>
      <c r="Q223" s="192" t="inlineStr"/>
      <c r="R223" s="192" t="inlineStr"/>
      <c r="S223" s="192" t="inlineStr"/>
      <c r="T223" s="192" t="inlineStr"/>
      <c r="U223" s="193">
        <f>I202</f>
        <v/>
      </c>
    </row>
    <row r="224">
      <c r="B224" s="102" t="inlineStr">
        <is>
          <t>- BG</t>
        </is>
      </c>
      <c r="C224" s="991" t="n"/>
      <c r="D224" s="991" t="n"/>
      <c r="E224" s="991" t="n"/>
      <c r="F224" s="991" t="n"/>
      <c r="G224" s="991" t="n"/>
      <c r="H224" s="991" t="n"/>
      <c r="I224" s="239" t="n"/>
      <c r="J224" s="180" t="n"/>
      <c r="N224" s="976">
        <f>B224</f>
        <v/>
      </c>
      <c r="O224" s="192" t="inlineStr"/>
      <c r="P224" s="192" t="inlineStr"/>
      <c r="Q224" s="192" t="inlineStr"/>
      <c r="R224" s="192" t="inlineStr"/>
      <c r="S224" s="192" t="inlineStr"/>
      <c r="T224" s="192" t="inlineStr"/>
      <c r="U224" s="193">
        <f>I203</f>
        <v/>
      </c>
    </row>
    <row r="225">
      <c r="B225" s="102" t="inlineStr">
        <is>
          <t>- BD</t>
        </is>
      </c>
      <c r="C225" s="103" t="n"/>
      <c r="D225" s="103" t="n"/>
      <c r="E225" s="103" t="n"/>
      <c r="F225" s="103" t="n"/>
      <c r="G225" s="103" t="n"/>
      <c r="H225" s="103" t="n"/>
      <c r="I225" s="240" t="n"/>
      <c r="J225" s="180" t="n"/>
      <c r="N225" s="976">
        <f>B225</f>
        <v/>
      </c>
      <c r="O225" s="192" t="inlineStr"/>
      <c r="P225" s="192" t="inlineStr"/>
      <c r="Q225" s="192" t="inlineStr"/>
      <c r="R225" s="192" t="inlineStr"/>
      <c r="S225" s="192" t="inlineStr"/>
      <c r="T225" s="192" t="inlineStr"/>
      <c r="U225" s="193">
        <f>I204</f>
        <v/>
      </c>
    </row>
    <row r="226">
      <c r="B226" s="102" t="inlineStr">
        <is>
          <t>- CG</t>
        </is>
      </c>
      <c r="C226" s="991" t="n"/>
      <c r="D226" s="991" t="n"/>
      <c r="E226" s="991" t="n"/>
      <c r="F226" s="991" t="n"/>
      <c r="G226" s="991" t="n"/>
      <c r="H226" s="991" t="n"/>
      <c r="I226" s="241" t="n"/>
      <c r="J226" s="180" t="n"/>
      <c r="N226" s="976">
        <f>B226</f>
        <v/>
      </c>
      <c r="O226" s="192" t="inlineStr"/>
      <c r="P226" s="192" t="inlineStr"/>
      <c r="Q226" s="192" t="inlineStr"/>
      <c r="R226" s="192" t="inlineStr"/>
      <c r="S226" s="192" t="inlineStr"/>
      <c r="T226" s="192" t="inlineStr"/>
      <c r="U226" s="193">
        <f>I205</f>
        <v/>
      </c>
    </row>
    <row r="227">
      <c r="B227" s="102" t="inlineStr">
        <is>
          <t>- Commitments</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I206</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I207</f>
        <v/>
      </c>
    </row>
    <row r="229">
      <c r="B229" s="102" t="inlineStr">
        <is>
          <t>- Others</t>
        </is>
      </c>
      <c r="C229" s="991" t="n"/>
      <c r="D229" s="991" t="n"/>
      <c r="E229" s="991" t="n"/>
      <c r="F229" s="991" t="n"/>
      <c r="G229" s="991" t="n"/>
      <c r="H229" s="991" t="n"/>
      <c r="I229" s="241" t="n"/>
      <c r="J229" s="180" t="n"/>
      <c r="N229" s="976">
        <f>B229</f>
        <v/>
      </c>
      <c r="O229" s="192" t="inlineStr"/>
      <c r="P229" s="192" t="inlineStr"/>
      <c r="Q229" s="192" t="inlineStr"/>
      <c r="R229" s="192" t="inlineStr"/>
      <c r="S229" s="192" t="inlineStr"/>
      <c r="T229" s="192" t="inlineStr"/>
      <c r="U229" s="193">
        <f>I208</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I209</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I210</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I211</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I212</f>
        <v/>
      </c>
    </row>
    <row r="234">
      <c r="A234" s="194" t="inlineStr">
        <is>
          <t>K40</t>
        </is>
      </c>
      <c r="B234" s="243" t="inlineStr">
        <is>
          <t xml:space="preserve">Total </t>
        </is>
      </c>
      <c r="C234" s="1004">
        <f>SUM(INDIRECT(ADDRESS(MATCH("K39",$A:$A,0)+1,COLUMN(C$13),4)&amp;":"&amp;ADDRESS(MATCH("K40",$A:$A,0)-1,COLUMN(C$13),4)))</f>
        <v/>
      </c>
      <c r="D234" s="1004">
        <f>SUM(INDIRECT(ADDRESS(MATCH("K39",$A:$A,0)+1,COLUMN(D$13),4)&amp;":"&amp;ADDRESS(MATCH("K40",$A:$A,0)-1,COLUMN(D$13),4)))</f>
        <v/>
      </c>
      <c r="E234" s="1004">
        <f>SUM(INDIRECT(ADDRESS(MATCH("K39",$A:$A,0)+1,COLUMN(E$13),4)&amp;":"&amp;ADDRESS(MATCH("K40",$A:$A,0)-1,COLUMN(E$13),4)))</f>
        <v/>
      </c>
      <c r="F234" s="1004">
        <f>SUM(INDIRECT(ADDRESS(MATCH("K39",$A:$A,0)+1,COLUMN(F$13),4)&amp;":"&amp;ADDRESS(MATCH("K40",$A:$A,0)-1,COLUMN(F$13),4)))</f>
        <v/>
      </c>
      <c r="G234" s="1004">
        <f>SUM(INDIRECT(ADDRESS(MATCH("K39",$A:$A,0)+1,COLUMN(G$13),4)&amp;":"&amp;ADDRESS(MATCH("K40",$A:$A,0)-1,COLUMN(G$13),4)))</f>
        <v/>
      </c>
      <c r="H234" s="1004">
        <f>SUM(INDIRECT(ADDRESS(MATCH("K39",$A:$A,0)+1,COLUMN(H$13),4)&amp;":"&amp;ADDRESS(MATCH("K40",$A:$A,0)-1,COLUMN(H$13),4)))</f>
        <v/>
      </c>
      <c r="I234" s="245" t="n"/>
      <c r="J234" s="196" t="n"/>
      <c r="K234" s="197" t="n"/>
      <c r="L234" s="197" t="n"/>
      <c r="M234" s="197" t="n"/>
      <c r="N234" s="966">
        <f>B234</f>
        <v/>
      </c>
      <c r="O234" s="246">
        <f>C234*BS!$B$9</f>
        <v/>
      </c>
      <c r="P234" s="246">
        <f>D234*BS!$B$9</f>
        <v/>
      </c>
      <c r="Q234" s="246">
        <f>E234*BS!$B$9</f>
        <v/>
      </c>
      <c r="R234" s="246">
        <f>F234*BS!$B$9</f>
        <v/>
      </c>
      <c r="S234" s="246">
        <f>G234*BS!$B$9</f>
        <v/>
      </c>
      <c r="T234" s="246">
        <f>H234*BS!$B$9</f>
        <v/>
      </c>
      <c r="U234" s="247">
        <f>I213</f>
        <v/>
      </c>
      <c r="V234" s="197" t="n"/>
      <c r="W234" s="197" t="n"/>
      <c r="X234" s="197" t="n"/>
      <c r="Y234" s="197" t="n"/>
      <c r="Z234" s="197" t="n"/>
      <c r="AA234" s="197" t="n"/>
      <c r="AB234" s="197" t="n"/>
      <c r="AC234" s="197" t="n"/>
      <c r="AD234" s="197" t="n"/>
      <c r="AE234" s="197" t="n"/>
      <c r="AF234" s="197" t="n"/>
      <c r="AG234" s="197" t="n"/>
      <c r="AH234" s="197" t="n"/>
      <c r="AI234" s="197" t="n"/>
      <c r="AJ234" s="197" t="n"/>
      <c r="AK234" s="197" t="n"/>
      <c r="AL234" s="197" t="n"/>
      <c r="AM234" s="197" t="n"/>
      <c r="AN234" s="197" t="n"/>
      <c r="AO234" s="197" t="n"/>
      <c r="AP234" s="197" t="n"/>
      <c r="AQ234" s="197" t="n"/>
      <c r="AR234" s="197" t="n"/>
      <c r="AS234" s="197" t="n"/>
      <c r="AT234" s="197" t="n"/>
      <c r="AU234" s="197" t="n"/>
      <c r="AV234" s="197" t="n"/>
      <c r="AW234" s="197" t="n"/>
      <c r="AX234" s="197" t="n"/>
      <c r="AY234" s="197" t="n"/>
      <c r="AZ234" s="197" t="n"/>
      <c r="BA234" s="197" t="n"/>
      <c r="BB234" s="197" t="n"/>
      <c r="BC234" s="197" t="n"/>
      <c r="BD234" s="197" t="n"/>
      <c r="BE234" s="197" t="n"/>
      <c r="BF234" s="197" t="n"/>
      <c r="BG234" s="197" t="n"/>
      <c r="BH234" s="197" t="n"/>
      <c r="BI234" s="197" t="n"/>
      <c r="BJ234" s="197" t="n"/>
      <c r="BK234" s="197" t="n"/>
      <c r="BL234" s="197" t="n"/>
      <c r="BM234" s="197" t="n"/>
      <c r="BN234" s="197" t="n"/>
      <c r="BO234" s="197" t="n"/>
      <c r="BP234" s="197" t="n"/>
      <c r="BQ234" s="197" t="n"/>
      <c r="BR234" s="197" t="n"/>
      <c r="BS234" s="197" t="n"/>
      <c r="BT234" s="197" t="n"/>
      <c r="BU234" s="197" t="n"/>
      <c r="BV234" s="197" t="n"/>
      <c r="BW234" s="197" t="n"/>
      <c r="BX234" s="197" t="n"/>
      <c r="BY234" s="197" t="n"/>
      <c r="BZ234" s="197" t="n"/>
      <c r="CA234" s="197" t="n"/>
      <c r="CB234" s="197" t="n"/>
      <c r="CC234" s="197" t="n"/>
      <c r="CD234" s="197" t="n"/>
      <c r="CE234" s="197" t="n"/>
      <c r="CF234" s="197" t="n"/>
      <c r="CG234" s="197" t="n"/>
      <c r="CH234" s="197" t="n"/>
      <c r="CI234" s="197" t="n"/>
      <c r="CJ234" s="197" t="n"/>
      <c r="CK234" s="197" t="n"/>
      <c r="CL234" s="197" t="n"/>
      <c r="CM234" s="197" t="n"/>
      <c r="CN234" s="197" t="n"/>
      <c r="CO234" s="197" t="n"/>
      <c r="CP234" s="197" t="n"/>
      <c r="CQ234" s="197" t="n"/>
      <c r="CR234" s="197" t="n"/>
      <c r="CS234" s="197" t="n"/>
      <c r="CT234" s="197" t="n"/>
      <c r="CU234" s="197" t="n"/>
      <c r="CV234" s="197" t="n"/>
      <c r="CW234" s="197" t="n"/>
      <c r="CX234" s="197" t="n"/>
      <c r="CY234" s="197" t="n"/>
      <c r="CZ234" s="197" t="n"/>
      <c r="DA234" s="197" t="n"/>
      <c r="DB234" s="197" t="n"/>
      <c r="DC234" s="197" t="n"/>
      <c r="DD234" s="197" t="n"/>
      <c r="DE234" s="197" t="n"/>
      <c r="DF234" s="197" t="n"/>
      <c r="DG234" s="197" t="n"/>
      <c r="DH234" s="197" t="n"/>
      <c r="DI234" s="197" t="n"/>
      <c r="DJ234" s="197" t="n"/>
      <c r="DK234" s="197" t="n"/>
      <c r="DL234" s="197" t="n"/>
      <c r="DM234" s="197" t="n"/>
      <c r="DN234" s="197" t="n"/>
      <c r="DO234" s="197" t="n"/>
      <c r="DP234" s="197" t="n"/>
      <c r="DQ234" s="197" t="n"/>
      <c r="DR234" s="197" t="n"/>
      <c r="DS234" s="197" t="n"/>
      <c r="DT234" s="197" t="n"/>
      <c r="DU234" s="197" t="n"/>
      <c r="DV234" s="197" t="n"/>
      <c r="DW234" s="197" t="n"/>
      <c r="DX234" s="197" t="n"/>
      <c r="DY234" s="197" t="n"/>
      <c r="DZ234" s="197" t="n"/>
      <c r="EA234" s="197" t="n"/>
      <c r="EB234" s="197" t="n"/>
      <c r="EC234" s="197" t="n"/>
      <c r="ED234" s="197" t="n"/>
      <c r="EE234" s="197" t="n"/>
      <c r="EF234" s="197" t="n"/>
      <c r="EG234" s="197" t="n"/>
      <c r="EH234" s="197" t="n"/>
      <c r="EI234" s="197" t="n"/>
      <c r="EJ234" s="197" t="n"/>
    </row>
    <row r="235">
      <c r="B235" s="248" t="n"/>
      <c r="C235" s="242" t="n"/>
      <c r="D235" s="242" t="n"/>
      <c r="E235" s="242" t="n"/>
      <c r="F235" s="242" t="n"/>
      <c r="G235" s="242" t="n"/>
      <c r="H235" s="242" t="n"/>
      <c r="I235" s="242" t="n"/>
      <c r="J235" s="180" t="n"/>
      <c r="N235" t="inlineStr"/>
      <c r="O235" s="249" t="inlineStr"/>
      <c r="P235" s="249" t="inlineStr"/>
      <c r="Q235" s="249" t="inlineStr"/>
      <c r="R235" s="249" t="inlineStr"/>
      <c r="S235" s="249" t="inlineStr"/>
      <c r="T235" s="249" t="inlineStr"/>
      <c r="U235" s="249" t="n"/>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715262</v>
      </c>
      <c r="H15" s="939" t="n">
        <v>1033845</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-616760</v>
      </c>
      <c r="H29" s="939" t="n">
        <v>-901584</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Sales and marketing expenses</t>
        </is>
      </c>
      <c r="C56" s="939" t="n"/>
      <c r="D56" s="939" t="n"/>
      <c r="E56" s="939" t="n"/>
      <c r="F56" s="939" t="n"/>
      <c r="G56" s="939" t="n">
        <v>-29576</v>
      </c>
      <c r="H56" s="939" t="n">
        <v>-35443</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-48293</v>
      </c>
      <c r="H57" s="939" t="n">
        <v>-47684</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-18</v>
      </c>
      <c r="H58" s="939" t="n">
        <v>-314</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-48293</v>
      </c>
      <c r="H80" s="939" t="n">
        <v>-47684</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2260</v>
      </c>
      <c r="H84" s="991" t="n">
        <v>1882</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t>
        </is>
      </c>
      <c r="C85" s="991" t="n"/>
      <c r="D85" s="991" t="n"/>
      <c r="E85" s="991" t="n"/>
      <c r="F85" s="991" t="n"/>
      <c r="G85" s="991" t="n">
        <v>3594</v>
      </c>
      <c r="H85" s="991" t="n">
        <v>2636</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3594</v>
      </c>
      <c r="H98" s="939" t="n">
        <v>2636</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-1642</v>
      </c>
      <c r="H99" s="939" t="n">
        <v>-905</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-1642</v>
      </c>
      <c r="H111" s="939" t="n">
        <v>-905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-1642</v>
      </c>
      <c r="H124" s="952" t="n">
        <v>-905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None Adjustments in respect of current income tax of prior year</t>
        </is>
      </c>
      <c r="D138" s="939" t="n"/>
      <c r="E138" s="939" t="n"/>
      <c r="F138" s="939" t="n"/>
      <c r="G138" s="939" t="n">
        <v>3</v>
      </c>
      <c r="H138" s="939" t="n">
        <v>10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inlineStr">
        <is>
          <t xml:space="preserve"> None Income tax expense at effective tax rate</t>
        </is>
      </c>
      <c r="C139" s="939" t="n"/>
      <c r="D139" s="939" t="n"/>
      <c r="E139" s="939" t="n"/>
      <c r="F139" s="939" t="n"/>
      <c r="G139" s="939" t="n">
        <v>7561</v>
      </c>
      <c r="H139" s="939" t="n">
        <v>15776</v>
      </c>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169760</v>
      </c>
      <c r="G12" s="1029" t="n">
        <v>7531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-726</v>
      </c>
      <c r="G13" s="1028" t="n">
        <v>-1020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-726</v>
      </c>
      <c r="G18" s="1029" t="n">
        <v>-2644</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-5619</v>
      </c>
      <c r="G23" s="1028" t="n">
        <v>-5633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-5619</v>
      </c>
      <c r="G25" s="1029" t="n">
        <v>-5633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