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41902</v>
      </c>
      <c r="H26" s="112" t="n">
        <v>39401</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114407</v>
      </c>
      <c r="H40" s="112" t="n">
        <v>146335</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114372</v>
      </c>
      <c r="H81" s="940" t="n">
        <v>143051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5"/>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Loans and Borrowings</t>
        </is>
      </c>
      <c r="C16" s="939" t="n"/>
      <c r="D16" s="939" t="n"/>
      <c r="E16" s="939" t="n"/>
      <c r="F16" s="939" t="n"/>
      <c r="G16" s="939" t="n">
        <v>57</v>
      </c>
      <c r="H16" s="939" t="n">
        <v>2741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due to related parties</t>
        </is>
      </c>
      <c r="C58" s="939" t="n"/>
      <c r="D58" s="939" t="n"/>
      <c r="E58" s="939" t="n"/>
      <c r="F58" s="939" t="n"/>
      <c r="G58" s="939" t="n">
        <v>4235</v>
      </c>
      <c r="H58" s="939" t="n">
        <v>21674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due to others</t>
        </is>
      </c>
      <c r="C59" s="939" t="n"/>
      <c r="D59" s="939" t="n"/>
      <c r="E59" s="939" t="n"/>
      <c r="F59" s="939" t="n"/>
      <c r="G59" s="939" t="n">
        <v>2269</v>
      </c>
      <c r="H59" s="939" t="n">
        <v>6417</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payables and accrued expenses</t>
        </is>
      </c>
      <c r="C70" s="939" t="n"/>
      <c r="D70" s="939" t="n"/>
      <c r="E70" s="939" t="n"/>
      <c r="F70" s="939" t="n"/>
      <c r="G70" s="939" t="n">
        <v>6783</v>
      </c>
      <c r="H70" s="939" t="n">
        <v>8328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90713</v>
      </c>
      <c r="H86" s="954" t="n">
        <v>120767</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None Trade payables due to related parties</t>
        </is>
      </c>
      <c r="G88" t="n">
        <v>4235</v>
      </c>
      <c r="H88" t="n">
        <v>21674</v>
      </c>
      <c r="N88">
        <f>B88</f>
        <v/>
      </c>
      <c r="O88" t="inlineStr"/>
      <c r="P88" t="inlineStr"/>
      <c r="Q88" t="inlineStr"/>
      <c r="R88" t="inlineStr"/>
      <c r="S88">
        <f>G88*BS!$B$9</f>
        <v/>
      </c>
      <c r="T88">
        <f>H88*BS!$B$9</f>
        <v/>
      </c>
    </row>
    <row r="89">
      <c r="B89" t="inlineStr">
        <is>
          <t xml:space="preserve"> None Trade payables due to others</t>
        </is>
      </c>
      <c r="G89" t="n">
        <v>2269</v>
      </c>
      <c r="H89" t="n">
        <v>6417</v>
      </c>
      <c r="N89">
        <f>B89</f>
        <v/>
      </c>
      <c r="O89" t="inlineStr"/>
      <c r="P89" t="inlineStr"/>
      <c r="Q89" t="inlineStr"/>
      <c r="R89" t="inlineStr"/>
      <c r="S89">
        <f>G89*BS!$B$9</f>
        <v/>
      </c>
      <c r="T89">
        <f>H89*BS!$B$9</f>
        <v/>
      </c>
    </row>
    <row r="90">
      <c r="B90" t="inlineStr">
        <is>
          <t xml:space="preserve"> None Other payables and accrued expenses</t>
        </is>
      </c>
      <c r="G90" t="n">
        <v>6783</v>
      </c>
      <c r="H90" t="n">
        <v>8328</v>
      </c>
      <c r="N90">
        <f>B90</f>
        <v/>
      </c>
      <c r="O90" t="inlineStr"/>
      <c r="P90" t="inlineStr"/>
      <c r="Q90" t="inlineStr"/>
      <c r="R90" t="inlineStr"/>
      <c r="S90">
        <f>G90*BS!$B$9</f>
        <v/>
      </c>
      <c r="T90">
        <f>H90*BS!$B$9</f>
        <v/>
      </c>
    </row>
    <row r="91">
      <c r="B91" t="inlineStr">
        <is>
          <t>Other Provisions None Balance as at 1 April 2021</t>
        </is>
      </c>
      <c r="G91" t="n">
        <v>53</v>
      </c>
      <c r="H91" t="n">
        <v/>
      </c>
      <c r="N91">
        <f>B91</f>
        <v/>
      </c>
      <c r="O91" t="inlineStr"/>
      <c r="P91" t="inlineStr"/>
      <c r="Q91" t="inlineStr"/>
      <c r="R91" t="inlineStr"/>
      <c r="S91">
        <f>G91*BS!$B$9</f>
        <v/>
      </c>
      <c r="T91">
        <f>H91*BS!$B$9</f>
        <v/>
      </c>
    </row>
    <row r="92">
      <c r="B92" t="inlineStr">
        <is>
          <t>Other Provisions None Provisions made during the year</t>
        </is>
      </c>
      <c r="G92" t="n">
        <v/>
      </c>
      <c r="H92" t="n">
        <v>0</v>
      </c>
      <c r="N92">
        <f>B92</f>
        <v/>
      </c>
      <c r="O92" t="inlineStr"/>
      <c r="P92" t="inlineStr"/>
      <c r="Q92" t="inlineStr"/>
      <c r="R92" t="inlineStr"/>
      <c r="S92">
        <f>G92*BS!$B$9</f>
        <v/>
      </c>
      <c r="T92">
        <f>H92*BS!$B$9</f>
        <v/>
      </c>
    </row>
    <row r="93" ht="15.75" customHeight="1" s="340">
      <c r="B93" t="inlineStr">
        <is>
          <t>Other Provisions Provisions used during the year Balance at 31 March 2022</t>
        </is>
      </c>
      <c r="G93" t="n">
        <v/>
      </c>
      <c r="H93" t="n">
        <v>53</v>
      </c>
      <c r="N93">
        <f>B93</f>
        <v/>
      </c>
      <c r="O93" t="inlineStr"/>
      <c r="P93" t="inlineStr"/>
      <c r="Q93" t="inlineStr"/>
      <c r="R93" t="inlineStr"/>
      <c r="S93">
        <f>G93*BS!$B$9</f>
        <v/>
      </c>
      <c r="T93">
        <f>H93*BS!$B$9</f>
        <v/>
      </c>
    </row>
    <row r="94">
      <c r="B94" t="inlineStr">
        <is>
          <t>Other Provisions Provisions used during the year Balance at 1 April 2020</t>
        </is>
      </c>
      <c r="G94" t="n">
        <v/>
      </c>
      <c r="H94" t="n">
        <v>55</v>
      </c>
      <c r="N94">
        <f>B94</f>
        <v/>
      </c>
      <c r="O94" t="inlineStr"/>
      <c r="P94" t="inlineStr"/>
      <c r="Q94" t="inlineStr"/>
      <c r="R94" t="inlineStr"/>
      <c r="S94">
        <f>G94*BS!$B$9</f>
        <v/>
      </c>
      <c r="T94">
        <f>H94*BS!$B$9</f>
        <v/>
      </c>
    </row>
    <row r="95">
      <c r="B95" t="inlineStr">
        <is>
          <t>Other Provisions Provisions made during the year Provisions used during the year</t>
        </is>
      </c>
      <c r="G95" t="n">
        <v/>
      </c>
      <c r="H95" t="n">
        <v>-2</v>
      </c>
      <c r="N95">
        <f>B95</f>
        <v/>
      </c>
      <c r="O95" t="inlineStr"/>
      <c r="P95" t="inlineStr"/>
      <c r="Q95" t="inlineStr"/>
      <c r="R95" t="inlineStr"/>
      <c r="S95">
        <f>G95*BS!$B$9</f>
        <v/>
      </c>
      <c r="T95">
        <f>H95*BS!$B$9</f>
        <v/>
      </c>
    </row>
    <row r="96">
      <c r="B96" t="inlineStr">
        <is>
          <t>Other Provisions Provisions made during the year Balance as at 31 March 2021</t>
        </is>
      </c>
      <c r="G96" t="n">
        <v>53</v>
      </c>
      <c r="N96">
        <f>B96</f>
        <v/>
      </c>
      <c r="O96" t="inlineStr"/>
      <c r="P96" t="inlineStr"/>
      <c r="Q96" t="inlineStr"/>
      <c r="R96" t="inlineStr"/>
      <c r="S96">
        <f>G96*BS!$B$9</f>
        <v/>
      </c>
      <c r="T96" t="inlineStr"/>
    </row>
    <row r="97">
      <c r="B97" t="inlineStr">
        <is>
          <t>Make Good None Balance as at 1 April 2021</t>
        </is>
      </c>
      <c r="G97" t="n">
        <v>174</v>
      </c>
      <c r="N97">
        <f>B97</f>
        <v/>
      </c>
      <c r="O97" t="inlineStr"/>
      <c r="P97" t="inlineStr"/>
      <c r="Q97" t="inlineStr"/>
      <c r="R97" t="inlineStr"/>
      <c r="S97">
        <f>G97*BS!$B$9</f>
        <v/>
      </c>
      <c r="T97" t="inlineStr"/>
    </row>
    <row r="98">
      <c r="B98" t="inlineStr">
        <is>
          <t>Make Good None Provisions made during the year</t>
        </is>
      </c>
      <c r="G98" t="n">
        <v/>
      </c>
      <c r="H98" t="n">
        <v>73</v>
      </c>
      <c r="N98">
        <f>B98</f>
        <v/>
      </c>
      <c r="O98" t="inlineStr"/>
      <c r="P98" t="inlineStr"/>
      <c r="Q98" t="inlineStr"/>
      <c r="R98" t="inlineStr"/>
      <c r="S98">
        <f>G98*BS!$B$9</f>
        <v/>
      </c>
      <c r="T98">
        <f>H98*BS!$B$9</f>
        <v/>
      </c>
    </row>
    <row r="99" customFormat="1" s="194">
      <c r="B99" t="inlineStr">
        <is>
          <t>Make Good Provisions used during the year Balance at 31 March 2022</t>
        </is>
      </c>
      <c r="G99" t="n">
        <v/>
      </c>
      <c r="H99" t="n">
        <v>247</v>
      </c>
      <c r="N99">
        <f>B99</f>
        <v/>
      </c>
      <c r="O99" t="inlineStr"/>
      <c r="P99" t="inlineStr"/>
      <c r="Q99" t="inlineStr"/>
      <c r="R99" t="inlineStr"/>
      <c r="S99">
        <f>G99*BS!$B$9</f>
        <v/>
      </c>
      <c r="T99">
        <f>H99*BS!$B$9</f>
        <v/>
      </c>
    </row>
    <row r="100">
      <c r="B100" s="102" t="inlineStr">
        <is>
          <t>Make Good Provisions used during the year Balance at 1 April 2020</t>
        </is>
      </c>
      <c r="C100" s="939" t="n"/>
      <c r="D100" s="939" t="n"/>
      <c r="E100" s="939" t="n"/>
      <c r="F100" s="939" t="n"/>
      <c r="G100" s="939" t="n">
        <v/>
      </c>
      <c r="H100" s="939" t="n">
        <v>334</v>
      </c>
      <c r="I100" s="975" t="n"/>
      <c r="J100" s="180" t="n"/>
      <c r="N100" s="976">
        <f>B100</f>
        <v/>
      </c>
      <c r="O100" s="192" t="inlineStr"/>
      <c r="P100" s="192" t="inlineStr"/>
      <c r="Q100" s="192" t="inlineStr"/>
      <c r="R100" s="192" t="inlineStr"/>
      <c r="S100" s="192">
        <f>G100*BS!$B$9</f>
        <v/>
      </c>
      <c r="T100" s="192">
        <f>H100*BS!$B$9</f>
        <v/>
      </c>
      <c r="U100" s="193">
        <f>I88</f>
        <v/>
      </c>
    </row>
    <row r="101">
      <c r="B101" s="102" t="inlineStr">
        <is>
          <t>Make Good Provisions made during the year Provisions used during the year</t>
        </is>
      </c>
      <c r="C101" s="939" t="n"/>
      <c r="D101" s="939" t="n"/>
      <c r="E101" s="939" t="n"/>
      <c r="F101" s="939" t="n"/>
      <c r="G101" s="939" t="n">
        <v/>
      </c>
      <c r="H101" s="939" t="n">
        <v>-160</v>
      </c>
      <c r="I101" s="975" t="n"/>
      <c r="J101" s="180" t="n"/>
      <c r="N101" s="976">
        <f>B101</f>
        <v/>
      </c>
      <c r="O101" s="192" t="inlineStr"/>
      <c r="P101" s="192" t="inlineStr"/>
      <c r="Q101" s="192" t="inlineStr"/>
      <c r="R101" s="192" t="inlineStr"/>
      <c r="S101" s="192">
        <f>G101*BS!$B$9</f>
        <v/>
      </c>
      <c r="T101" s="192">
        <f>H101*BS!$B$9</f>
        <v/>
      </c>
      <c r="U101" s="193">
        <f>I89</f>
        <v/>
      </c>
    </row>
    <row r="102">
      <c r="B102" s="211" t="inlineStr">
        <is>
          <t>Make Good Provisions made during the year Balance as at 31 March 2021</t>
        </is>
      </c>
      <c r="C102" s="939" t="n"/>
      <c r="D102" s="939" t="n"/>
      <c r="E102" s="939" t="n"/>
      <c r="F102" s="939" t="n"/>
      <c r="G102" s="939" t="n">
        <v>174</v>
      </c>
      <c r="H102" s="939" t="n"/>
      <c r="I102" s="975" t="n"/>
      <c r="J102" s="180" t="n"/>
      <c r="N102" s="976">
        <f>B102</f>
        <v/>
      </c>
      <c r="O102" s="192" t="inlineStr"/>
      <c r="P102" s="192" t="inlineStr"/>
      <c r="Q102" s="192" t="inlineStr"/>
      <c r="R102" s="192" t="inlineStr"/>
      <c r="S102" s="192">
        <f>G102*BS!$B$9</f>
        <v/>
      </c>
      <c r="T102" s="192" t="inlineStr"/>
      <c r="U102" s="193">
        <f>I90</f>
        <v/>
      </c>
    </row>
    <row r="103">
      <c r="B103" s="211" t="inlineStr">
        <is>
          <t>Total None Balance as at 1 April 2021</t>
        </is>
      </c>
      <c r="C103" s="103" t="n"/>
      <c r="D103" s="103" t="n"/>
      <c r="E103" s="103" t="n"/>
      <c r="F103" s="103" t="n"/>
      <c r="G103" s="103" t="n">
        <v>227</v>
      </c>
      <c r="H103" s="103" t="n"/>
      <c r="I103" s="979" t="n"/>
      <c r="J103" s="180" t="n"/>
      <c r="N103" s="976">
        <f>B103</f>
        <v/>
      </c>
      <c r="O103" s="192" t="inlineStr"/>
      <c r="P103" s="192" t="inlineStr"/>
      <c r="Q103" s="192" t="inlineStr"/>
      <c r="R103" s="192" t="inlineStr"/>
      <c r="S103" s="192">
        <f>G103*BS!$B$9</f>
        <v/>
      </c>
      <c r="T103" s="192" t="inlineStr"/>
      <c r="U103" s="193">
        <f>I91</f>
        <v/>
      </c>
    </row>
    <row r="104">
      <c r="B104" s="211" t="inlineStr">
        <is>
          <t>Total None Provisions made during the year</t>
        </is>
      </c>
      <c r="C104" s="939" t="n"/>
      <c r="D104" s="939" t="n"/>
      <c r="E104" s="939" t="n"/>
      <c r="F104" s="939" t="n"/>
      <c r="G104" s="939" t="n">
        <v/>
      </c>
      <c r="H104" s="939" t="n">
        <v>73</v>
      </c>
      <c r="I104" s="980" t="n"/>
      <c r="J104" s="180" t="n"/>
      <c r="N104" s="976">
        <f>B104</f>
        <v/>
      </c>
      <c r="O104" s="192" t="inlineStr"/>
      <c r="P104" s="192" t="inlineStr"/>
      <c r="Q104" s="192" t="inlineStr"/>
      <c r="R104" s="192" t="inlineStr"/>
      <c r="S104" s="192">
        <f>G104*BS!$B$9</f>
        <v/>
      </c>
      <c r="T104" s="192">
        <f>H104*BS!$B$9</f>
        <v/>
      </c>
      <c r="U104" s="193">
        <f>I92</f>
        <v/>
      </c>
    </row>
    <row r="105">
      <c r="B105" s="208" t="inlineStr">
        <is>
          <t>Total Provisions used during the year Balance at 31 March 2022</t>
        </is>
      </c>
      <c r="C105" s="939" t="n"/>
      <c r="D105" s="939" t="n"/>
      <c r="E105" s="939" t="n"/>
      <c r="F105" s="939" t="n"/>
      <c r="G105" s="939" t="n">
        <v/>
      </c>
      <c r="H105" s="939" t="n">
        <v>300</v>
      </c>
      <c r="I105" s="981" t="n"/>
      <c r="J105" s="180" t="n"/>
      <c r="N105" s="976">
        <f>B105</f>
        <v/>
      </c>
      <c r="O105" s="192" t="inlineStr"/>
      <c r="P105" s="192" t="inlineStr"/>
      <c r="Q105" s="192" t="inlineStr"/>
      <c r="R105" s="192" t="inlineStr"/>
      <c r="S105" s="192">
        <f>G105*BS!$B$9</f>
        <v/>
      </c>
      <c r="T105" s="192">
        <f>H105*BS!$B$9</f>
        <v/>
      </c>
      <c r="U105" s="193">
        <f>I93</f>
        <v/>
      </c>
    </row>
    <row r="106">
      <c r="B106" s="211" t="inlineStr">
        <is>
          <t>Total Provisions used during the year Balance at 1 April 2020</t>
        </is>
      </c>
      <c r="C106" s="939" t="n"/>
      <c r="D106" s="939" t="n"/>
      <c r="E106" s="939" t="n"/>
      <c r="F106" s="939" t="n"/>
      <c r="G106" s="939" t="n">
        <v/>
      </c>
      <c r="H106" s="939" t="n">
        <v>389</v>
      </c>
      <c r="I106" s="981" t="n"/>
      <c r="J106" s="180" t="n"/>
      <c r="N106" s="976">
        <f>B106</f>
        <v/>
      </c>
      <c r="O106" s="192" t="inlineStr"/>
      <c r="P106" s="192" t="inlineStr"/>
      <c r="Q106" s="192" t="inlineStr"/>
      <c r="R106" s="192" t="inlineStr"/>
      <c r="S106" s="192">
        <f>G106*BS!$B$9</f>
        <v/>
      </c>
      <c r="T106" s="192">
        <f>H106*BS!$B$9</f>
        <v/>
      </c>
      <c r="U106" s="193">
        <f>I94</f>
        <v/>
      </c>
    </row>
    <row r="107">
      <c r="B107" s="211" t="inlineStr">
        <is>
          <t>Total Provisions made during the year Provisions used during the year</t>
        </is>
      </c>
      <c r="C107" s="939" t="n"/>
      <c r="D107" s="939" t="n"/>
      <c r="E107" s="939" t="n"/>
      <c r="F107" s="939" t="n"/>
      <c r="G107" s="939" t="n">
        <v/>
      </c>
      <c r="H107" s="939" t="n">
        <v>-162</v>
      </c>
      <c r="I107" s="981" t="n"/>
      <c r="J107" s="180" t="n"/>
      <c r="N107" s="976">
        <f>B107</f>
        <v/>
      </c>
      <c r="O107" s="192" t="inlineStr"/>
      <c r="P107" s="192" t="inlineStr"/>
      <c r="Q107" s="192" t="inlineStr"/>
      <c r="R107" s="192" t="inlineStr"/>
      <c r="S107" s="192">
        <f>G107*BS!$B$9</f>
        <v/>
      </c>
      <c r="T107" s="192">
        <f>H107*BS!$B$9</f>
        <v/>
      </c>
      <c r="U107" s="193">
        <f>I95</f>
        <v/>
      </c>
    </row>
    <row r="108">
      <c r="B108" s="211" t="inlineStr">
        <is>
          <t>Total Provisions made during the year Balance as at 31 March 2021</t>
        </is>
      </c>
      <c r="C108" s="939" t="n"/>
      <c r="D108" s="939" t="n"/>
      <c r="E108" s="939" t="n"/>
      <c r="F108" s="939" t="n"/>
      <c r="G108" s="939" t="n">
        <v>227</v>
      </c>
      <c r="H108" s="939" t="n"/>
      <c r="I108" s="981" t="n"/>
      <c r="J108" s="180" t="n"/>
      <c r="N108" s="976">
        <f>B108</f>
        <v/>
      </c>
      <c r="O108" s="192" t="inlineStr"/>
      <c r="P108" s="192" t="inlineStr"/>
      <c r="Q108" s="192" t="inlineStr"/>
      <c r="R108" s="192" t="inlineStr"/>
      <c r="S108" s="192">
        <f>G108*BS!$B$9</f>
        <v/>
      </c>
      <c r="T108" s="192" t="inlineStr"/>
      <c r="U108" s="193">
        <f>I96</f>
        <v/>
      </c>
    </row>
    <row r="109">
      <c r="B109" s="211" t="n"/>
      <c r="C109" s="939" t="n"/>
      <c r="D109" s="939" t="n"/>
      <c r="E109" s="939" t="n"/>
      <c r="F109" s="939" t="n"/>
      <c r="G109" s="939" t="n"/>
      <c r="H109" s="939" t="n"/>
      <c r="I109" s="981" t="n"/>
      <c r="J109" s="180" t="n"/>
      <c r="N109" s="976" t="inlineStr"/>
      <c r="O109" s="192" t="inlineStr"/>
      <c r="P109" s="192" t="inlineStr"/>
      <c r="Q109" s="192" t="inlineStr"/>
      <c r="R109" s="192" t="inlineStr"/>
      <c r="S109" s="192" t="inlineStr"/>
      <c r="T109" s="192" t="inlineStr"/>
      <c r="U109" s="193">
        <f>I97</f>
        <v/>
      </c>
    </row>
    <row r="110">
      <c r="B110" s="102" t="n"/>
      <c r="C110" s="939" t="n"/>
      <c r="D110" s="939" t="n"/>
      <c r="E110" s="939" t="n"/>
      <c r="F110" s="939" t="n"/>
      <c r="G110" s="939" t="n"/>
      <c r="H110" s="939" t="n"/>
      <c r="I110" s="981" t="n"/>
      <c r="J110" s="180" t="n"/>
      <c r="N110" s="976" t="inlineStr"/>
      <c r="O110" s="192" t="inlineStr"/>
      <c r="P110" s="192" t="inlineStr"/>
      <c r="Q110" s="192" t="inlineStr"/>
      <c r="R110" s="192" t="inlineStr"/>
      <c r="S110" s="192" t="inlineStr"/>
      <c r="T110" s="192" t="inlineStr"/>
      <c r="U110" s="193">
        <f>I98</f>
        <v/>
      </c>
    </row>
    <row r="111">
      <c r="A111" s="194" t="inlineStr">
        <is>
          <t>K14</t>
        </is>
      </c>
      <c r="B111" s="96" t="inlineStr">
        <is>
          <t xml:space="preserve">Total </t>
        </is>
      </c>
      <c r="C111" s="954">
        <f>SUM(INDIRECT(ADDRESS(MATCH("K13",$A:$A,0)+1,COLUMN(C$13),4)&amp;":"&amp;ADDRESS(MATCH("K14",$A:$A,0)-1,COLUMN(C$13),4)))</f>
        <v/>
      </c>
      <c r="D111" s="954">
        <f>SUM(INDIRECT(ADDRESS(MATCH("K13",$A:$A,0)+1,COLUMN(D$13),4)&amp;":"&amp;ADDRESS(MATCH("K14",$A:$A,0)-1,COLUMN(D$13),4)))</f>
        <v/>
      </c>
      <c r="E111" s="954">
        <f>SUM(INDIRECT(ADDRESS(MATCH("K13",$A:$A,0)+1,COLUMN(E$13),4)&amp;":"&amp;ADDRESS(MATCH("K14",$A:$A,0)-1,COLUMN(E$13),4)))</f>
        <v/>
      </c>
      <c r="F111" s="954">
        <f>SUM(INDIRECT(ADDRESS(MATCH("K13",$A:$A,0)+1,COLUMN(F$13),4)&amp;":"&amp;ADDRESS(MATCH("K14",$A:$A,0)-1,COLUMN(F$13),4)))</f>
        <v/>
      </c>
      <c r="G111" s="954">
        <f>SUM(INDIRECT(ADDRESS(MATCH("K13",$A:$A,0)+1,COLUMN(G$13),4)&amp;":"&amp;ADDRESS(MATCH("K14",$A:$A,0)-1,COLUMN(G$13),4)))</f>
        <v/>
      </c>
      <c r="H111" s="954">
        <f>SUM(INDIRECT(ADDRESS(MATCH("K13",$A:$A,0)+1,COLUMN(H$13),4)&amp;":"&amp;ADDRESS(MATCH("K14",$A:$A,0)-1,COLUMN(H$13),4)))</f>
        <v/>
      </c>
      <c r="I111" s="981" t="n"/>
      <c r="J111" s="196" t="n"/>
      <c r="K111" s="197" t="n"/>
      <c r="L111" s="197" t="n"/>
      <c r="M111" s="197" t="n"/>
      <c r="N111" s="966">
        <f>B111</f>
        <v/>
      </c>
      <c r="O111" s="198">
        <f>C111*BS!$B$9</f>
        <v/>
      </c>
      <c r="P111" s="198">
        <f>D111*BS!$B$9</f>
        <v/>
      </c>
      <c r="Q111" s="198">
        <f>E111*BS!$B$9</f>
        <v/>
      </c>
      <c r="R111" s="198">
        <f>F111*BS!$B$9</f>
        <v/>
      </c>
      <c r="S111" s="198">
        <f>G111*BS!$B$9</f>
        <v/>
      </c>
      <c r="T111" s="198">
        <f>H111*BS!$B$9</f>
        <v/>
      </c>
      <c r="U111" s="193">
        <f>I99</f>
        <v/>
      </c>
      <c r="V111" s="197" t="n"/>
      <c r="W111" s="197" t="n"/>
      <c r="X111" s="197" t="n"/>
      <c r="Y111" s="197" t="n"/>
      <c r="Z111" s="197" t="n"/>
      <c r="AA111" s="197" t="n"/>
      <c r="AB111" s="197" t="n"/>
      <c r="AC111" s="197" t="n"/>
      <c r="AD111" s="197" t="n"/>
      <c r="AE111" s="197" t="n"/>
      <c r="AF111" s="197" t="n"/>
      <c r="AG111" s="197" t="n"/>
      <c r="AH111" s="197" t="n"/>
      <c r="AI111" s="197" t="n"/>
      <c r="AJ111" s="197" t="n"/>
      <c r="AK111" s="197" t="n"/>
      <c r="AL111" s="197" t="n"/>
      <c r="AM111" s="197" t="n"/>
      <c r="AN111" s="197" t="n"/>
      <c r="AO111" s="197" t="n"/>
      <c r="AP111" s="197" t="n"/>
      <c r="AQ111" s="197" t="n"/>
      <c r="AR111" s="197" t="n"/>
      <c r="AS111" s="197" t="n"/>
      <c r="AT111" s="197" t="n"/>
      <c r="AU111" s="197" t="n"/>
      <c r="AV111" s="197" t="n"/>
      <c r="AW111" s="197" t="n"/>
      <c r="AX111" s="197" t="n"/>
      <c r="AY111" s="197" t="n"/>
      <c r="AZ111" s="197" t="n"/>
      <c r="BA111" s="197" t="n"/>
      <c r="BB111" s="197" t="n"/>
      <c r="BC111" s="197" t="n"/>
      <c r="BD111" s="197" t="n"/>
      <c r="BE111" s="197" t="n"/>
      <c r="BF111" s="197" t="n"/>
      <c r="BG111" s="197" t="n"/>
      <c r="BH111" s="197" t="n"/>
      <c r="BI111" s="197" t="n"/>
      <c r="BJ111" s="197" t="n"/>
      <c r="BK111" s="197" t="n"/>
      <c r="BL111" s="197" t="n"/>
      <c r="BM111" s="197" t="n"/>
      <c r="BN111" s="197" t="n"/>
      <c r="BO111" s="197" t="n"/>
      <c r="BP111" s="197" t="n"/>
      <c r="BQ111" s="197" t="n"/>
      <c r="BR111" s="197" t="n"/>
      <c r="BS111" s="197" t="n"/>
      <c r="BT111" s="197" t="n"/>
      <c r="BU111" s="197" t="n"/>
      <c r="BV111" s="197" t="n"/>
      <c r="BW111" s="197" t="n"/>
      <c r="BX111" s="197" t="n"/>
      <c r="BY111" s="197" t="n"/>
      <c r="BZ111" s="197" t="n"/>
      <c r="CA111" s="197" t="n"/>
      <c r="CB111" s="197" t="n"/>
      <c r="CC111" s="197" t="n"/>
      <c r="CD111" s="197" t="n"/>
      <c r="CE111" s="197" t="n"/>
      <c r="CF111" s="197" t="n"/>
      <c r="CG111" s="197" t="n"/>
      <c r="CH111" s="197" t="n"/>
      <c r="CI111" s="197" t="n"/>
      <c r="CJ111" s="197" t="n"/>
      <c r="CK111" s="197" t="n"/>
      <c r="CL111" s="197" t="n"/>
      <c r="CM111" s="197" t="n"/>
      <c r="CN111" s="197" t="n"/>
      <c r="CO111" s="197" t="n"/>
      <c r="CP111" s="197" t="n"/>
      <c r="CQ111" s="197" t="n"/>
      <c r="CR111" s="197" t="n"/>
      <c r="CS111" s="197" t="n"/>
      <c r="CT111" s="197" t="n"/>
      <c r="CU111" s="197" t="n"/>
      <c r="CV111" s="197" t="n"/>
      <c r="CW111" s="197" t="n"/>
      <c r="CX111" s="197" t="n"/>
      <c r="CY111" s="197" t="n"/>
      <c r="CZ111" s="197" t="n"/>
      <c r="DA111" s="197" t="n"/>
      <c r="DB111" s="197" t="n"/>
      <c r="DC111" s="197" t="n"/>
      <c r="DD111" s="197" t="n"/>
      <c r="DE111" s="197" t="n"/>
      <c r="DF111" s="197" t="n"/>
      <c r="DG111" s="197" t="n"/>
      <c r="DH111" s="197" t="n"/>
      <c r="DI111" s="197" t="n"/>
      <c r="DJ111" s="197" t="n"/>
      <c r="DK111" s="197" t="n"/>
      <c r="DL111" s="197" t="n"/>
      <c r="DM111" s="197" t="n"/>
      <c r="DN111" s="197" t="n"/>
      <c r="DO111" s="197" t="n"/>
      <c r="DP111" s="197" t="n"/>
      <c r="DQ111" s="197" t="n"/>
      <c r="DR111" s="197" t="n"/>
      <c r="DS111" s="197" t="n"/>
      <c r="DT111" s="197" t="n"/>
      <c r="DU111" s="197" t="n"/>
      <c r="DV111" s="197" t="n"/>
      <c r="DW111" s="197" t="n"/>
      <c r="DX111" s="197" t="n"/>
      <c r="DY111" s="197" t="n"/>
      <c r="DZ111" s="197" t="n"/>
      <c r="EA111" s="197" t="n"/>
      <c r="EB111" s="197" t="n"/>
      <c r="EC111" s="197" t="n"/>
      <c r="ED111" s="197" t="n"/>
      <c r="EE111" s="197" t="n"/>
      <c r="EF111" s="197" t="n"/>
      <c r="EG111" s="197" t="n"/>
      <c r="EH111" s="197" t="n"/>
      <c r="EI111" s="197" t="n"/>
      <c r="EJ111" s="197" t="n"/>
    </row>
    <row r="112">
      <c r="B112" s="208" t="n"/>
      <c r="C112" s="215" t="n"/>
      <c r="D112" s="216" t="n"/>
      <c r="E112" s="982" t="n"/>
      <c r="F112" s="982" t="n"/>
      <c r="G112" s="982" t="n"/>
      <c r="H112" s="982" t="n"/>
      <c r="I112" s="981" t="n"/>
      <c r="J112" s="180" t="n"/>
      <c r="N112" s="976" t="inlineStr"/>
      <c r="O112" s="192" t="inlineStr"/>
      <c r="P112" s="192" t="inlineStr"/>
      <c r="Q112" s="192" t="inlineStr"/>
      <c r="R112" s="192" t="inlineStr"/>
      <c r="S112" s="192" t="inlineStr"/>
      <c r="T112" s="192" t="inlineStr"/>
      <c r="U112" s="193" t="n"/>
    </row>
    <row r="113">
      <c r="A113" s="171" t="inlineStr">
        <is>
          <t>K15</t>
        </is>
      </c>
      <c r="B113" s="96" t="inlineStr">
        <is>
          <t xml:space="preserve">Long Term Debt </t>
        </is>
      </c>
      <c r="C113" s="983" t="n"/>
      <c r="D113" s="983" t="n"/>
      <c r="E113" s="983" t="n"/>
      <c r="F113" s="983" t="n"/>
      <c r="G113" s="983" t="n"/>
      <c r="H113" s="983" t="n"/>
      <c r="I113" s="984" t="n"/>
      <c r="J113" s="180" t="n"/>
      <c r="N113" s="966">
        <f>B113</f>
        <v/>
      </c>
      <c r="O113" s="204" t="inlineStr"/>
      <c r="P113" s="204" t="inlineStr"/>
      <c r="Q113" s="204" t="inlineStr"/>
      <c r="R113" s="204" t="inlineStr"/>
      <c r="S113" s="204" t="inlineStr"/>
      <c r="T113" s="204" t="inlineStr"/>
      <c r="U113" s="193" t="n"/>
    </row>
    <row r="114">
      <c r="A114" s="79" t="inlineStr">
        <is>
          <t>K16</t>
        </is>
      </c>
      <c r="B114" s="621" t="inlineStr">
        <is>
          <t xml:space="preserve"> Long Term Borrowings</t>
        </is>
      </c>
      <c r="I114" s="210" t="n"/>
      <c r="J114" s="180" t="n"/>
      <c r="N114" s="985">
        <f>B114</f>
        <v/>
      </c>
      <c r="O114" t="inlineStr"/>
      <c r="P114" t="inlineStr"/>
      <c r="Q114" t="inlineStr"/>
      <c r="R114" t="inlineStr"/>
      <c r="S114" t="inlineStr"/>
      <c r="T114" t="inlineStr"/>
      <c r="U114" s="193">
        <f>I102</f>
        <v/>
      </c>
    </row>
    <row r="115">
      <c r="A115" s="79" t="n"/>
      <c r="B115" s="102" t="n"/>
      <c r="C115" s="103" t="n"/>
      <c r="D115" s="103" t="n"/>
      <c r="E115" s="103" t="n"/>
      <c r="F115" s="103" t="n"/>
      <c r="G115" s="103" t="n"/>
      <c r="H115" s="103" t="n"/>
      <c r="I115" s="210"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210" t="n"/>
      <c r="J116" s="180" t="n"/>
      <c r="N116" s="985" t="inlineStr"/>
      <c r="O116" s="192" t="inlineStr"/>
      <c r="P116" s="192" t="inlineStr"/>
      <c r="Q116" s="192" t="inlineStr"/>
      <c r="R116" s="192" t="inlineStr"/>
      <c r="S116" s="192" t="inlineStr"/>
      <c r="T116" s="192" t="inlineStr"/>
      <c r="U116" s="193" t="n"/>
    </row>
    <row r="117">
      <c r="A117" s="79" t="inlineStr">
        <is>
          <t>K16T</t>
        </is>
      </c>
      <c r="B117" s="96" t="inlineStr">
        <is>
          <t xml:space="preserve"> Total </t>
        </is>
      </c>
      <c r="C117" s="954">
        <f>SUM(INDIRECT(ADDRESS(MATCH("K16",$A:$A,0)+1,COLUMN(C$13),4)&amp;":"&amp;ADDRESS(MATCH("K16T",$A:$A,0)-1,COLUMN(C$13),4)))</f>
        <v/>
      </c>
      <c r="D117" s="954">
        <f>SUM(INDIRECT(ADDRESS(MATCH("K16",$A:$A,0)+1,COLUMN(D$13),4)&amp;":"&amp;ADDRESS(MATCH("K16T",$A:$A,0)-1,COLUMN(D$13),4)))</f>
        <v/>
      </c>
      <c r="E117" s="954">
        <f>SUM(INDIRECT(ADDRESS(MATCH("K16",$A:$A,0)+1,COLUMN(E$13),4)&amp;":"&amp;ADDRESS(MATCH("K16T",$A:$A,0)-1,COLUMN(E$13),4)))</f>
        <v/>
      </c>
      <c r="F117" s="954">
        <f>SUM(INDIRECT(ADDRESS(MATCH("K16",$A:$A,0)+1,COLUMN(F$13),4)&amp;":"&amp;ADDRESS(MATCH("K16T",$A:$A,0)-1,COLUMN(F$13),4)))</f>
        <v/>
      </c>
      <c r="G117" s="954" t="n">
        <v>0</v>
      </c>
      <c r="H117" s="954" t="n">
        <v>0</v>
      </c>
      <c r="I117" s="210" t="n"/>
      <c r="J117" s="180" t="n"/>
      <c r="N117" s="985">
        <f>B117</f>
        <v/>
      </c>
      <c r="O117" s="192">
        <f>C117*BS!$B$9</f>
        <v/>
      </c>
      <c r="P117" s="192">
        <f>D117*BS!$B$9</f>
        <v/>
      </c>
      <c r="Q117" s="192">
        <f>E117*BS!$B$9</f>
        <v/>
      </c>
      <c r="R117" s="192">
        <f>F117*BS!$B$9</f>
        <v/>
      </c>
      <c r="S117" s="192">
        <f>G117*BS!$B$9</f>
        <v/>
      </c>
      <c r="T117" s="192">
        <f>H117*BS!$B$9</f>
        <v/>
      </c>
      <c r="U117" s="193" t="n"/>
    </row>
    <row r="118">
      <c r="A118" s="79" t="inlineStr">
        <is>
          <t>K17</t>
        </is>
      </c>
      <c r="B118" s="621" t="inlineStr">
        <is>
          <t xml:space="preserve"> Bond</t>
        </is>
      </c>
      <c r="I118" s="986" t="n"/>
      <c r="J118" s="180" t="n"/>
      <c r="N118" s="985">
        <f>B118</f>
        <v/>
      </c>
      <c r="O118" t="inlineStr"/>
      <c r="P118" t="inlineStr"/>
      <c r="Q118" t="inlineStr"/>
      <c r="R118" t="inlineStr"/>
      <c r="S118" t="inlineStr"/>
      <c r="T118" t="inlineStr"/>
      <c r="U118" s="193">
        <f>I106</f>
        <v/>
      </c>
    </row>
    <row r="119">
      <c r="A119" s="79" t="n"/>
      <c r="B119" s="102" t="n"/>
      <c r="C119" s="103" t="n"/>
      <c r="D119" s="103" t="n"/>
      <c r="E119" s="103" t="n"/>
      <c r="F119" s="103" t="n"/>
      <c r="G119" s="103" t="n"/>
      <c r="H119" s="103" t="n"/>
      <c r="I119" s="986" t="n"/>
      <c r="J119" s="180" t="n"/>
      <c r="N119" s="985"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86" t="n"/>
      <c r="J120" s="180" t="n"/>
      <c r="N120" s="985" t="inlineStr"/>
      <c r="O120" s="192" t="inlineStr"/>
      <c r="P120" s="192" t="inlineStr"/>
      <c r="Q120" s="192" t="inlineStr"/>
      <c r="R120" s="192" t="inlineStr"/>
      <c r="S120" s="192" t="inlineStr"/>
      <c r="T120" s="192" t="inlineStr"/>
      <c r="U120" s="193" t="n"/>
    </row>
    <row r="121">
      <c r="A121" s="79" t="inlineStr">
        <is>
          <t>K17T</t>
        </is>
      </c>
      <c r="B121" s="96" t="inlineStr">
        <is>
          <t xml:space="preserve"> Total </t>
        </is>
      </c>
      <c r="C121" s="954">
        <f>SUM(INDIRECT(ADDRESS(MATCH("K17",$A:$A,0)+1,COLUMN(C$13),4)&amp;":"&amp;ADDRESS(MATCH("K17T",$A:$A,0)-1,COLUMN(C$13),4)))</f>
        <v/>
      </c>
      <c r="D121" s="954">
        <f>SUM(INDIRECT(ADDRESS(MATCH("K17",$A:$A,0)+1,COLUMN(D$13),4)&amp;":"&amp;ADDRESS(MATCH("K17T",$A:$A,0)-1,COLUMN(D$13),4)))</f>
        <v/>
      </c>
      <c r="E121" s="954">
        <f>SUM(INDIRECT(ADDRESS(MATCH("K17",$A:$A,0)+1,COLUMN(E$13),4)&amp;":"&amp;ADDRESS(MATCH("K17T",$A:$A,0)-1,COLUMN(E$13),4)))</f>
        <v/>
      </c>
      <c r="F121" s="954">
        <f>SUM(INDIRECT(ADDRESS(MATCH("K17",$A:$A,0)+1,COLUMN(F$13),4)&amp;":"&amp;ADDRESS(MATCH("K17T",$A:$A,0)-1,COLUMN(F$13),4)))</f>
        <v/>
      </c>
      <c r="G121" s="954" t="n">
        <v>0</v>
      </c>
      <c r="H121" s="954" t="n">
        <v>0</v>
      </c>
      <c r="I121" s="986" t="n"/>
      <c r="J121" s="180" t="n"/>
      <c r="N121" s="985">
        <f>B121</f>
        <v/>
      </c>
      <c r="O121" s="192">
        <f>C121*BS!$B$9</f>
        <v/>
      </c>
      <c r="P121" s="192">
        <f>D121*BS!$B$9</f>
        <v/>
      </c>
      <c r="Q121" s="192">
        <f>E121*BS!$B$9</f>
        <v/>
      </c>
      <c r="R121" s="192">
        <f>F121*BS!$B$9</f>
        <v/>
      </c>
      <c r="S121" s="192">
        <f>G121*BS!$B$9</f>
        <v/>
      </c>
      <c r="T121" s="192">
        <f>H121*BS!$B$9</f>
        <v/>
      </c>
      <c r="U121" s="193" t="n"/>
    </row>
    <row r="122" customFormat="1" s="194">
      <c r="A122" s="79" t="inlineStr">
        <is>
          <t>K18</t>
        </is>
      </c>
      <c r="B122" s="621" t="inlineStr">
        <is>
          <t xml:space="preserve"> Subordinate Debt</t>
        </is>
      </c>
      <c r="I122" s="975" t="n"/>
      <c r="J122" s="180" t="n"/>
      <c r="N122" s="985">
        <f>B122</f>
        <v/>
      </c>
      <c r="O122" t="inlineStr"/>
      <c r="P122" t="inlineStr"/>
      <c r="Q122" t="inlineStr"/>
      <c r="R122" t="inlineStr"/>
      <c r="S122" t="inlineStr"/>
      <c r="T122" t="inlineStr"/>
      <c r="U122" s="193">
        <f>I110</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inlineStr">
        <is>
          <t>K18T</t>
        </is>
      </c>
      <c r="B125" s="96" t="inlineStr">
        <is>
          <t xml:space="preserve"> Total </t>
        </is>
      </c>
      <c r="C125" s="954">
        <f>SUM(INDIRECT(ADDRESS(MATCH("K18",$A:$A,0)+1,COLUMN(C$13),4)&amp;":"&amp;ADDRESS(MATCH("K18T",$A:$A,0)-1,COLUMN(C$13),4)))</f>
        <v/>
      </c>
      <c r="D125" s="954">
        <f>SUM(INDIRECT(ADDRESS(MATCH("K18",$A:$A,0)+1,COLUMN(D$13),4)&amp;":"&amp;ADDRESS(MATCH("K18T",$A:$A,0)-1,COLUMN(D$13),4)))</f>
        <v/>
      </c>
      <c r="E125" s="954">
        <f>SUM(INDIRECT(ADDRESS(MATCH("K18",$A:$A,0)+1,COLUMN(E$13),4)&amp;":"&amp;ADDRESS(MATCH("K18T",$A:$A,0)-1,COLUMN(E$13),4)))</f>
        <v/>
      </c>
      <c r="F125" s="954">
        <f>SUM(INDIRECT(ADDRESS(MATCH("K18",$A:$A,0)+1,COLUMN(F$13),4)&amp;":"&amp;ADDRESS(MATCH("K18T",$A:$A,0)-1,COLUMN(F$13),4)))</f>
        <v/>
      </c>
      <c r="G125" s="954" t="n">
        <v>0</v>
      </c>
      <c r="H125" s="954" t="n">
        <v>0</v>
      </c>
      <c r="I125" s="975" t="n"/>
      <c r="J125" s="180" t="n"/>
      <c r="N125" s="976">
        <f>B125</f>
        <v/>
      </c>
      <c r="O125" s="192">
        <f>C125*BS!$B$9</f>
        <v/>
      </c>
      <c r="P125" s="192">
        <f>D125*BS!$B$9</f>
        <v/>
      </c>
      <c r="Q125" s="192">
        <f>E125*BS!$B$9</f>
        <v/>
      </c>
      <c r="R125" s="192">
        <f>F125*BS!$B$9</f>
        <v/>
      </c>
      <c r="S125" s="192">
        <f>G125*BS!$B$9</f>
        <v/>
      </c>
      <c r="T125" s="192">
        <f>H125*BS!$B$9</f>
        <v/>
      </c>
      <c r="U125" s="193" t="n"/>
    </row>
    <row r="126">
      <c r="A126" s="79" t="inlineStr">
        <is>
          <t>K19</t>
        </is>
      </c>
      <c r="B126" s="102" t="inlineStr">
        <is>
          <t xml:space="preserve"> Loan from related parties </t>
        </is>
      </c>
      <c r="C126" s="220" t="n"/>
      <c r="D126" s="220" t="n"/>
      <c r="E126" s="220" t="n"/>
      <c r="F126" s="220" t="n"/>
      <c r="G126" s="220" t="n"/>
      <c r="H126" s="220" t="n"/>
      <c r="I126" s="975" t="n"/>
      <c r="J126" s="180" t="n"/>
      <c r="N126" s="976">
        <f>B126</f>
        <v/>
      </c>
      <c r="O126" s="192" t="inlineStr"/>
      <c r="P126" s="192" t="inlineStr"/>
      <c r="Q126" s="192" t="inlineStr"/>
      <c r="R126" s="192" t="inlineStr"/>
      <c r="S126" s="192" t="inlineStr"/>
      <c r="T126" s="192" t="inlineStr"/>
      <c r="U126" s="193">
        <f>I114</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I115</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I116</f>
        <v/>
      </c>
    </row>
    <row r="129">
      <c r="A129" s="79" t="n"/>
      <c r="B129" s="102" t="n"/>
      <c r="C129" s="103" t="n"/>
      <c r="D129" s="103" t="n"/>
      <c r="E129" s="103" t="n"/>
      <c r="F129" s="103" t="n"/>
      <c r="G129" s="103" t="n"/>
      <c r="H129" s="103" t="n"/>
      <c r="I129" s="975" t="n"/>
      <c r="J129" s="180" t="n"/>
      <c r="N129" s="976" t="inlineStr"/>
      <c r="O129" s="192" t="inlineStr"/>
      <c r="P129" s="192" t="inlineStr"/>
      <c r="Q129" s="192" t="inlineStr"/>
      <c r="R129" s="192" t="inlineStr"/>
      <c r="S129" s="192" t="inlineStr"/>
      <c r="T129" s="192" t="inlineStr"/>
      <c r="U129" s="193">
        <f>I117</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I119</f>
        <v/>
      </c>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f>I120</f>
        <v/>
      </c>
    </row>
    <row r="133">
      <c r="B133" s="102" t="inlineStr">
        <is>
          <t xml:space="preserve"> Others </t>
        </is>
      </c>
      <c r="C133" s="220" t="n"/>
      <c r="D133" s="220" t="n"/>
      <c r="E133" s="220" t="n"/>
      <c r="F133" s="220" t="n"/>
      <c r="G133" s="220" t="n"/>
      <c r="H133" s="220" t="n"/>
      <c r="I133" s="980" t="n"/>
      <c r="J133" s="180" t="n"/>
      <c r="N133" s="976">
        <f>B133</f>
        <v/>
      </c>
      <c r="O133" s="192" t="inlineStr"/>
      <c r="P133" s="192" t="inlineStr"/>
      <c r="Q133" s="192" t="inlineStr"/>
      <c r="R133" s="192" t="inlineStr"/>
      <c r="S133" s="192" t="inlineStr"/>
      <c r="T133" s="192" t="inlineStr"/>
      <c r="U133" s="193">
        <f>I121</f>
        <v/>
      </c>
    </row>
    <row r="134">
      <c r="A134" s="194" t="inlineStr">
        <is>
          <t>K20</t>
        </is>
      </c>
      <c r="B134" s="96" t="inlineStr">
        <is>
          <t xml:space="preserve">Total </t>
        </is>
      </c>
      <c r="C134" s="987">
        <f>INDIRECT(ADDRESS(MATCH("K16T",$A:$A,0),COLUMN(C$13),4))+INDIRECT(ADDRESS(MATCH("K17T",$A:$A,0),COLUMN(C$13),4))+INDIRECT(ADDRESS(MATCH("K18T",$A:$A,0),COLUMN(C$13),4))+SUM(INDIRECT(ADDRESS(MATCH("K19",$A:$A,0),COLUMN(C$13),4)&amp;":"&amp;ADDRESS(MATCH("K20",$A:$A,0)-1,COLUMN(C$13),4)))</f>
        <v/>
      </c>
      <c r="D134" s="987">
        <f>INDIRECT(ADDRESS(MATCH("K16T",$A:$A,0),COLUMN(D$13),4))+INDIRECT(ADDRESS(MATCH("K17T",$A:$A,0),COLUMN(D$13),4))+INDIRECT(ADDRESS(MATCH("K18T",$A:$A,0),COLUMN(D$13),4))+SUM(INDIRECT(ADDRESS(MATCH("K19",$A:$A,0),COLUMN(D$13),4)&amp;":"&amp;ADDRESS(MATCH("K20",$A:$A,0)-1,COLUMN(D$13),4)))</f>
        <v/>
      </c>
      <c r="E134" s="987">
        <f>INDIRECT(ADDRESS(MATCH("K16T",$A:$A,0),COLUMN(E$13),4))+INDIRECT(ADDRESS(MATCH("K17T",$A:$A,0),COLUMN(E$13),4))+INDIRECT(ADDRESS(MATCH("K18T",$A:$A,0),COLUMN(E$13),4))+SUM(INDIRECT(ADDRESS(MATCH("K19",$A:$A,0),COLUMN(E$13),4)&amp;":"&amp;ADDRESS(MATCH("K20",$A:$A,0)-1,COLUMN(E$13),4)))</f>
        <v/>
      </c>
      <c r="F134" s="987">
        <f>INDIRECT(ADDRESS(MATCH("K16T",$A:$A,0),COLUMN(F$13),4))+INDIRECT(ADDRESS(MATCH("K17T",$A:$A,0),COLUMN(F$13),4))+INDIRECT(ADDRESS(MATCH("K18T",$A:$A,0),COLUMN(F$13),4))+SUM(INDIRECT(ADDRESS(MATCH("K19",$A:$A,0),COLUMN(F$13),4)&amp;":"&amp;ADDRESS(MATCH("K20",$A:$A,0)-1,COLUMN(F$13),4)))</f>
        <v/>
      </c>
      <c r="G134" s="987">
        <f>INDIRECT(ADDRESS(MATCH("K16T",$A:$A,0),COLUMN(G$13),4))+INDIRECT(ADDRESS(MATCH("K17T",$A:$A,0),COLUMN(G$13),4))+INDIRECT(ADDRESS(MATCH("K18T",$A:$A,0),COLUMN(G$13),4))+SUM(INDIRECT(ADDRESS(MATCH("K19",$A:$A,0),COLUMN(G$13),4)&amp;":"&amp;ADDRESS(MATCH("K20",$A:$A,0)-1,COLUMN(G$13),4)))</f>
        <v/>
      </c>
      <c r="H134" s="987">
        <f>INDIRECT(ADDRESS(MATCH("K16T",$A:$A,0),COLUMN(H$13),4))+INDIRECT(ADDRESS(MATCH("K17T",$A:$A,0),COLUMN(H$13),4))+INDIRECT(ADDRESS(MATCH("K18T",$A:$A,0),COLUMN(H$13),4))+SUM(INDIRECT(ADDRESS(MATCH("K19",$A:$A,0),COLUMN(H$13),4)&amp;":"&amp;ADDRESS(MATCH("K20",$A:$A,0)-1,COLUMN(H$13),4)))</f>
        <v/>
      </c>
      <c r="I134" s="988" t="n"/>
      <c r="J134" s="196" t="n"/>
      <c r="K134" s="197" t="n"/>
      <c r="L134" s="197" t="n"/>
      <c r="M134" s="197" t="n"/>
      <c r="N134" s="966">
        <f>B134</f>
        <v/>
      </c>
      <c r="O134" s="198">
        <f>C134*BS!$B$9</f>
        <v/>
      </c>
      <c r="P134" s="198">
        <f>D134*BS!$B$9</f>
        <v/>
      </c>
      <c r="Q134" s="198">
        <f>E134*BS!$B$9</f>
        <v/>
      </c>
      <c r="R134" s="198">
        <f>F134*BS!$B$9</f>
        <v/>
      </c>
      <c r="S134" s="198">
        <f>G134*BS!$B$9</f>
        <v/>
      </c>
      <c r="T134" s="198">
        <f>H134*BS!$B$9</f>
        <v/>
      </c>
      <c r="U134" s="193">
        <f>I122</f>
        <v/>
      </c>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89" t="n"/>
      <c r="D135" s="989" t="n"/>
      <c r="E135" s="989" t="n"/>
      <c r="F135" s="989" t="n"/>
      <c r="G135" s="989" t="n"/>
      <c r="H135" s="989" t="n"/>
      <c r="I135" s="980" t="n"/>
      <c r="J135" s="180" t="n"/>
      <c r="N135" s="976" t="inlineStr"/>
      <c r="O135" s="192" t="inlineStr"/>
      <c r="P135" s="192" t="inlineStr"/>
      <c r="Q135" s="192" t="inlineStr"/>
      <c r="R135" s="192" t="inlineStr"/>
      <c r="S135" s="192" t="inlineStr"/>
      <c r="T135" s="192" t="inlineStr"/>
      <c r="U135" s="193" t="n"/>
    </row>
    <row r="136">
      <c r="A136" s="194" t="inlineStr">
        <is>
          <t>K21</t>
        </is>
      </c>
      <c r="B136" s="96" t="inlineStr">
        <is>
          <t xml:space="preserve">Deferred Taxes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f>I124</f>
        <v/>
      </c>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B137" s="102" t="n"/>
      <c r="C137" s="103" t="n"/>
      <c r="D137" s="103" t="n"/>
      <c r="E137" s="103" t="n"/>
      <c r="F137" s="103" t="n"/>
      <c r="G137" s="103" t="n"/>
      <c r="H137" s="103" t="n"/>
      <c r="I137" s="988" t="n"/>
      <c r="J137" s="196" t="n"/>
      <c r="K137" s="197" t="n"/>
      <c r="L137" s="197" t="n"/>
      <c r="M137" s="197" t="n"/>
      <c r="N137" s="966" t="inlineStr"/>
      <c r="O137" s="198" t="inlineStr"/>
      <c r="P137" s="198" t="inlineStr"/>
      <c r="Q137" s="198" t="inlineStr"/>
      <c r="R137" s="198" t="inlineStr"/>
      <c r="S137" s="198" t="inlineStr"/>
      <c r="T137" s="198" t="inlineStr"/>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52" t="n"/>
      <c r="D138" s="952" t="n"/>
      <c r="E138" s="952" t="n"/>
      <c r="F138" s="952" t="n"/>
      <c r="G138" s="952" t="n"/>
      <c r="H138" s="952" t="n"/>
      <c r="I138" s="980" t="n"/>
      <c r="J138" s="180" t="n"/>
      <c r="N138" s="976" t="inlineStr"/>
      <c r="O138" s="192" t="inlineStr"/>
      <c r="P138" s="192" t="inlineStr"/>
      <c r="Q138" s="192" t="inlineStr"/>
      <c r="R138" s="192" t="inlineStr"/>
      <c r="S138" s="192" t="inlineStr"/>
      <c r="T138" s="192" t="inlineStr"/>
      <c r="U138" s="193" t="n"/>
    </row>
    <row r="139">
      <c r="A139" s="171" t="inlineStr">
        <is>
          <t>K22</t>
        </is>
      </c>
      <c r="B139" s="96" t="inlineStr">
        <is>
          <t xml:space="preserve">Total </t>
        </is>
      </c>
      <c r="C139" s="954">
        <f>SUM(INDIRECT(ADDRESS(MATCH("K21",$A:$A,0)+1,COLUMN(C$13),4)&amp;":"&amp;ADDRESS(MATCH("K22",$A:$A,0)-1,COLUMN(C$13),4)))</f>
        <v/>
      </c>
      <c r="D139" s="954">
        <f>SUM(INDIRECT(ADDRESS(MATCH("K21",$A:$A,0)+1,COLUMN(D$13),4)&amp;":"&amp;ADDRESS(MATCH("K22",$A:$A,0)-1,COLUMN(D$13),4)))</f>
        <v/>
      </c>
      <c r="E139" s="954">
        <f>SUM(INDIRECT(ADDRESS(MATCH("K21",$A:$A,0)+1,COLUMN(E$13),4)&amp;":"&amp;ADDRESS(MATCH("K22",$A:$A,0)-1,COLUMN(E$13),4)))</f>
        <v/>
      </c>
      <c r="F139" s="954">
        <f>SUM(INDIRECT(ADDRESS(MATCH("K21",$A:$A,0)+1,COLUMN(F$13),4)&amp;":"&amp;ADDRESS(MATCH("K22",$A:$A,0)-1,COLUMN(F$13),4)))</f>
        <v/>
      </c>
      <c r="G139" s="954" t="n">
        <v>0</v>
      </c>
      <c r="H139" s="954" t="n">
        <v>0</v>
      </c>
      <c r="I139" s="980" t="n"/>
      <c r="J139" s="180" t="n"/>
      <c r="N139" s="976">
        <f>B139</f>
        <v/>
      </c>
      <c r="O139" s="192">
        <f>C139*BS!$B$9</f>
        <v/>
      </c>
      <c r="P139" s="192">
        <f>D139*BS!$B$9</f>
        <v/>
      </c>
      <c r="Q139" s="192">
        <f>E139*BS!$B$9</f>
        <v/>
      </c>
      <c r="R139" s="192">
        <f>F139*BS!$B$9</f>
        <v/>
      </c>
      <c r="S139" s="192">
        <f>G139*BS!$B$9</f>
        <v/>
      </c>
      <c r="T139" s="192">
        <f>H139*BS!$B$9</f>
        <v/>
      </c>
      <c r="U139" s="193" t="n"/>
    </row>
    <row r="140" customFormat="1" s="194">
      <c r="A140" s="194" t="inlineStr">
        <is>
          <t>K23</t>
        </is>
      </c>
      <c r="B140" s="96" t="inlineStr">
        <is>
          <t xml:space="preserve">Other Long Term liabilities </t>
        </is>
      </c>
      <c r="C140" s="990" t="n"/>
      <c r="D140" s="990" t="n"/>
      <c r="E140" s="990" t="n"/>
      <c r="F140" s="990" t="n"/>
      <c r="G140" s="990" t="n"/>
      <c r="H140" s="990" t="n"/>
      <c r="I140" s="988" t="n"/>
      <c r="J140" s="196" t="n"/>
      <c r="K140" s="197" t="n"/>
      <c r="L140" s="197" t="n"/>
      <c r="M140" s="197" t="n"/>
      <c r="N140" s="966">
        <f>B140</f>
        <v/>
      </c>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A141" s="79" t="n"/>
      <c r="B141" s="102" t="n"/>
      <c r="C141" s="991" t="n"/>
      <c r="D141" s="991" t="n"/>
      <c r="E141" s="991" t="n"/>
      <c r="F141" s="991" t="n"/>
      <c r="G141" s="991" t="n"/>
      <c r="H141" s="991" t="n"/>
      <c r="I141" s="984" t="n"/>
      <c r="J141" s="180" t="n"/>
      <c r="N141" s="976" t="inlineStr"/>
      <c r="O141" s="192" t="inlineStr"/>
      <c r="P141" s="192" t="inlineStr"/>
      <c r="Q141" s="192" t="inlineStr"/>
      <c r="R141" s="192" t="inlineStr"/>
      <c r="S141" s="192" t="inlineStr"/>
      <c r="T141" s="192" t="inlineStr"/>
      <c r="U141" s="193">
        <f>I129</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I130</f>
        <v/>
      </c>
    </row>
    <row r="143" ht="14.1" customHeight="1" s="340">
      <c r="A143" s="79" t="n"/>
      <c r="B143" s="102" t="n"/>
      <c r="C143" s="103" t="n"/>
      <c r="D143" s="103" t="n"/>
      <c r="E143" s="103" t="n"/>
      <c r="F143" s="103" t="n"/>
      <c r="G143" s="103" t="n"/>
      <c r="H143" s="103" t="n"/>
      <c r="I143" s="992" t="n"/>
      <c r="J143" s="180" t="n"/>
      <c r="N143" s="976" t="inlineStr"/>
      <c r="O143" s="192" t="inlineStr"/>
      <c r="P143" s="192" t="inlineStr"/>
      <c r="Q143" s="192" t="inlineStr"/>
      <c r="R143" s="192" t="inlineStr"/>
      <c r="S143" s="192" t="inlineStr"/>
      <c r="T143" s="192" t="inlineStr"/>
      <c r="U143" s="193">
        <f>I131</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I132</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I133</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I134</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I135</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I136</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I137</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I138</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I139</f>
        <v/>
      </c>
    </row>
    <row r="152">
      <c r="A152" s="194" t="inlineStr">
        <is>
          <t>K24</t>
        </is>
      </c>
      <c r="B152" s="96" t="inlineStr">
        <is>
          <t xml:space="preserve">Total </t>
        </is>
      </c>
      <c r="C152" s="954">
        <f>SUM(INDIRECT(ADDRESS(MATCH("K23",$A:$A,0)+1,COLUMN(C$13),4)&amp;":"&amp;ADDRESS(MATCH("K24",$A:$A,0)-1,COLUMN(C$13),4)))</f>
        <v/>
      </c>
      <c r="D152" s="954">
        <f>SUM(INDIRECT(ADDRESS(MATCH("K23",$A:$A,0)+1,COLUMN(D$13),4)&amp;":"&amp;ADDRESS(MATCH("K24",$A:$A,0)-1,COLUMN(D$13),4)))</f>
        <v/>
      </c>
      <c r="E152" s="954">
        <f>SUM(INDIRECT(ADDRESS(MATCH("K23",$A:$A,0)+1,COLUMN(E$13),4)&amp;":"&amp;ADDRESS(MATCH("K24",$A:$A,0)-1,COLUMN(E$13),4)))</f>
        <v/>
      </c>
      <c r="F152" s="954">
        <f>SUM(INDIRECT(ADDRESS(MATCH("K23",$A:$A,0)+1,COLUMN(F$13),4)&amp;":"&amp;ADDRESS(MATCH("K24",$A:$A,0)-1,COLUMN(F$13),4)))</f>
        <v/>
      </c>
      <c r="G152" s="954" t="n">
        <v>0</v>
      </c>
      <c r="H152" s="954" t="n">
        <v>0</v>
      </c>
      <c r="I152" s="977" t="n"/>
      <c r="J152" s="196" t="n"/>
      <c r="K152" s="197" t="n"/>
      <c r="L152" s="197" t="n"/>
      <c r="M152" s="197" t="n"/>
      <c r="N152" s="966">
        <f>B152</f>
        <v/>
      </c>
      <c r="O152" s="198">
        <f>C152*BS!$B$9</f>
        <v/>
      </c>
      <c r="P152" s="198">
        <f>D152*BS!$B$9</f>
        <v/>
      </c>
      <c r="Q152" s="198">
        <f>E152*BS!$B$9</f>
        <v/>
      </c>
      <c r="R152" s="198">
        <f>F152*BS!$B$9</f>
        <v/>
      </c>
      <c r="S152" s="198">
        <f>G152*BS!$B$9</f>
        <v/>
      </c>
      <c r="T152" s="198">
        <f>H152*BS!$B$9</f>
        <v/>
      </c>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n"/>
      <c r="C153" s="939" t="n"/>
      <c r="D153" s="939" t="n"/>
      <c r="E153" s="939" t="n"/>
      <c r="F153" s="939" t="n"/>
      <c r="G153" s="939" t="n"/>
      <c r="H153" s="939" t="n"/>
      <c r="I153" s="975" t="n"/>
      <c r="J153" s="180" t="n"/>
      <c r="N153" s="976" t="inlineStr"/>
      <c r="O153" s="192" t="inlineStr"/>
      <c r="P153" s="192" t="inlineStr"/>
      <c r="Q153" s="192" t="inlineStr"/>
      <c r="R153" s="192" t="inlineStr"/>
      <c r="S153" s="192" t="inlineStr"/>
      <c r="T153" s="192" t="inlineStr"/>
      <c r="U153" s="193" t="n"/>
    </row>
    <row r="154">
      <c r="A154" s="194" t="inlineStr">
        <is>
          <t>K25</t>
        </is>
      </c>
      <c r="B154" s="96" t="inlineStr">
        <is>
          <t xml:space="preserve">Minority Interest </t>
        </is>
      </c>
      <c r="C154" s="954" t="n"/>
      <c r="D154" s="954" t="n"/>
      <c r="E154" s="954" t="n"/>
      <c r="F154" s="954" t="n"/>
      <c r="G154" s="954" t="n"/>
      <c r="H154" s="954" t="n"/>
      <c r="I154" s="977" t="n"/>
      <c r="J154" s="196" t="n"/>
      <c r="K154" s="197" t="n"/>
      <c r="L154" s="197" t="n"/>
      <c r="M154" s="197" t="n"/>
      <c r="N154" s="966">
        <f>B154</f>
        <v/>
      </c>
      <c r="O154" s="198" t="inlineStr"/>
      <c r="P154" s="198" t="inlineStr"/>
      <c r="Q154" s="198" t="inlineStr"/>
      <c r="R154" s="198" t="inlineStr"/>
      <c r="S154" s="198" t="inlineStr"/>
      <c r="T154" s="198" t="inlineStr"/>
      <c r="U154" s="193" t="n"/>
      <c r="V154" s="197" t="n"/>
      <c r="W154" s="197" t="n"/>
      <c r="X154" s="197" t="n"/>
      <c r="Y154" s="197" t="n"/>
      <c r="Z154" s="197" t="n"/>
      <c r="AA154" s="197" t="n"/>
      <c r="AB154" s="197" t="n"/>
      <c r="AC154" s="197" t="n"/>
      <c r="AD154" s="197" t="n"/>
      <c r="AE154" s="197" t="n"/>
      <c r="AF154" s="197" t="n"/>
      <c r="AG154" s="197" t="n"/>
      <c r="AH154" s="197" t="n"/>
      <c r="AI154" s="197" t="n"/>
      <c r="AJ154" s="197" t="n"/>
      <c r="AK154" s="197" t="n"/>
      <c r="AL154" s="197" t="n"/>
      <c r="AM154" s="197" t="n"/>
      <c r="AN154" s="197" t="n"/>
      <c r="AO154" s="197" t="n"/>
      <c r="AP154" s="197" t="n"/>
      <c r="AQ154" s="197" t="n"/>
      <c r="AR154" s="197" t="n"/>
      <c r="AS154" s="197" t="n"/>
      <c r="AT154" s="197" t="n"/>
      <c r="AU154" s="197" t="n"/>
      <c r="AV154" s="197" t="n"/>
      <c r="AW154" s="197" t="n"/>
      <c r="AX154" s="197" t="n"/>
      <c r="AY154" s="197" t="n"/>
      <c r="AZ154" s="197" t="n"/>
      <c r="BA154" s="197" t="n"/>
      <c r="BB154" s="197" t="n"/>
      <c r="BC154" s="197" t="n"/>
      <c r="BD154" s="197" t="n"/>
      <c r="BE154" s="197" t="n"/>
      <c r="BF154" s="197" t="n"/>
      <c r="BG154" s="197" t="n"/>
      <c r="BH154" s="197" t="n"/>
      <c r="BI154" s="197" t="n"/>
      <c r="BJ154" s="197" t="n"/>
      <c r="BK154" s="197" t="n"/>
      <c r="BL154" s="197" t="n"/>
      <c r="BM154" s="197" t="n"/>
      <c r="BN154" s="197" t="n"/>
      <c r="BO154" s="197" t="n"/>
      <c r="BP154" s="197" t="n"/>
      <c r="BQ154" s="197" t="n"/>
      <c r="BR154" s="197" t="n"/>
      <c r="BS154" s="197" t="n"/>
      <c r="BT154" s="197" t="n"/>
      <c r="BU154" s="197" t="n"/>
      <c r="BV154" s="197" t="n"/>
      <c r="BW154" s="197" t="n"/>
      <c r="BX154" s="197" t="n"/>
      <c r="BY154" s="197" t="n"/>
      <c r="BZ154" s="197" t="n"/>
      <c r="CA154" s="197" t="n"/>
      <c r="CB154" s="197" t="n"/>
      <c r="CC154" s="197" t="n"/>
      <c r="CD154" s="197" t="n"/>
      <c r="CE154" s="197" t="n"/>
      <c r="CF154" s="197" t="n"/>
      <c r="CG154" s="197" t="n"/>
      <c r="CH154" s="197" t="n"/>
      <c r="CI154" s="197" t="n"/>
      <c r="CJ154" s="197" t="n"/>
      <c r="CK154" s="197" t="n"/>
      <c r="CL154" s="197" t="n"/>
      <c r="CM154" s="197" t="n"/>
      <c r="CN154" s="197" t="n"/>
      <c r="CO154" s="197" t="n"/>
      <c r="CP154" s="197" t="n"/>
      <c r="CQ154" s="197" t="n"/>
      <c r="CR154" s="197" t="n"/>
      <c r="CS154" s="197" t="n"/>
      <c r="CT154" s="197" t="n"/>
      <c r="CU154" s="197" t="n"/>
      <c r="CV154" s="197" t="n"/>
      <c r="CW154" s="197" t="n"/>
      <c r="CX154" s="197" t="n"/>
      <c r="CY154" s="197" t="n"/>
      <c r="CZ154" s="197" t="n"/>
      <c r="DA154" s="197" t="n"/>
      <c r="DB154" s="197" t="n"/>
      <c r="DC154" s="197" t="n"/>
      <c r="DD154" s="197" t="n"/>
      <c r="DE154" s="197" t="n"/>
      <c r="DF154" s="197" t="n"/>
      <c r="DG154" s="197" t="n"/>
      <c r="DH154" s="197" t="n"/>
      <c r="DI154" s="197" t="n"/>
      <c r="DJ154" s="197" t="n"/>
      <c r="DK154" s="197" t="n"/>
      <c r="DL154" s="197" t="n"/>
      <c r="DM154" s="197" t="n"/>
      <c r="DN154" s="197" t="n"/>
      <c r="DO154" s="197" t="n"/>
      <c r="DP154" s="197" t="n"/>
      <c r="DQ154" s="197" t="n"/>
      <c r="DR154" s="197" t="n"/>
      <c r="DS154" s="197" t="n"/>
      <c r="DT154" s="197" t="n"/>
      <c r="DU154" s="197" t="n"/>
      <c r="DV154" s="197" t="n"/>
      <c r="DW154" s="197" t="n"/>
      <c r="DX154" s="197" t="n"/>
      <c r="DY154" s="197" t="n"/>
      <c r="DZ154" s="197" t="n"/>
      <c r="EA154" s="197" t="n"/>
      <c r="EB154" s="197" t="n"/>
      <c r="EC154" s="197" t="n"/>
      <c r="ED154" s="197" t="n"/>
      <c r="EE154" s="197" t="n"/>
      <c r="EF154" s="197" t="n"/>
      <c r="EG154" s="197" t="n"/>
      <c r="EH154" s="197" t="n"/>
      <c r="EI154" s="197" t="n"/>
      <c r="EJ154" s="197" t="n"/>
    </row>
    <row r="155" ht="18.75" customFormat="1" customHeight="1" s="194">
      <c r="A155" s="79" t="n"/>
      <c r="B155" s="102" t="n"/>
      <c r="C155" s="952" t="n"/>
      <c r="D155" s="952" t="n"/>
      <c r="E155" s="952" t="n"/>
      <c r="F155" s="952" t="n"/>
      <c r="G155" s="952" t="n"/>
      <c r="H155" s="952" t="n"/>
      <c r="I155" s="979" t="n"/>
      <c r="J155" s="180" t="n"/>
      <c r="N155" s="976" t="inlineStr"/>
      <c r="O155" s="192" t="inlineStr"/>
      <c r="P155" s="192" t="inlineStr"/>
      <c r="Q155" s="192" t="inlineStr"/>
      <c r="R155" s="192" t="inlineStr"/>
      <c r="S155" s="192" t="inlineStr"/>
      <c r="T155" s="192" t="inlineStr"/>
      <c r="U155" s="193">
        <f>I143</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I144</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I145</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I146</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I147</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I148</f>
        <v/>
      </c>
    </row>
    <row r="161">
      <c r="A161" s="79" t="n"/>
      <c r="B161" s="102" t="n"/>
      <c r="C161" s="103" t="n"/>
      <c r="D161" s="103" t="n"/>
      <c r="E161" s="103" t="n"/>
      <c r="F161" s="103" t="n"/>
      <c r="G161" s="103" t="n"/>
      <c r="H161" s="103" t="n"/>
      <c r="I161" s="979" t="n"/>
      <c r="J161" s="180" t="n"/>
      <c r="N161" s="976" t="inlineStr"/>
      <c r="O161" s="192" t="inlineStr"/>
      <c r="P161" s="192" t="inlineStr"/>
      <c r="Q161" s="192" t="inlineStr"/>
      <c r="R161" s="192" t="inlineStr"/>
      <c r="S161" s="192" t="inlineStr"/>
      <c r="T161" s="192" t="inlineStr"/>
      <c r="U161" s="193">
        <f>I149</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I150</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I151</f>
        <v/>
      </c>
    </row>
    <row r="164" ht="18.75" customFormat="1" customHeight="1" s="194">
      <c r="A164" s="79" t="n"/>
      <c r="B164" s="102" t="n"/>
      <c r="C164" s="989" t="n"/>
      <c r="D164" s="971" t="n"/>
      <c r="E164" s="939" t="n"/>
      <c r="F164" s="939" t="n"/>
      <c r="G164" s="939" t="n"/>
      <c r="H164" s="939" t="n"/>
      <c r="I164" s="975" t="n"/>
      <c r="J164" s="180" t="n"/>
      <c r="N164" s="976" t="inlineStr"/>
      <c r="O164" s="192" t="inlineStr"/>
      <c r="P164" s="192" t="inlineStr"/>
      <c r="Q164" s="192" t="inlineStr"/>
      <c r="R164" s="192" t="inlineStr"/>
      <c r="S164" s="192" t="inlineStr"/>
      <c r="T164" s="192" t="inlineStr"/>
      <c r="U164" s="193">
        <f>I152</f>
        <v/>
      </c>
    </row>
    <row r="165">
      <c r="A165" s="194" t="inlineStr">
        <is>
          <t>K26</t>
        </is>
      </c>
      <c r="B165" s="96" t="inlineStr">
        <is>
          <t xml:space="preserve">Total </t>
        </is>
      </c>
      <c r="C165" s="954">
        <f>SUM(INDIRECT(ADDRESS(MATCH("K25",$A:$A,0)+1,COLUMN(C$13),4)&amp;":"&amp;ADDRESS(MATCH("K26",$A:$A,0)-1,COLUMN(C$13),4)))</f>
        <v/>
      </c>
      <c r="D165" s="954">
        <f>SUM(INDIRECT(ADDRESS(MATCH("K25",$A:$A,0)+1,COLUMN(D$13),4)&amp;":"&amp;ADDRESS(MATCH("K26",$A:$A,0)-1,COLUMN(D$13),4)))</f>
        <v/>
      </c>
      <c r="E165" s="954">
        <f>SUM(INDIRECT(ADDRESS(MATCH("K25",$A:$A,0)+1,COLUMN(E$13),4)&amp;":"&amp;ADDRESS(MATCH("K26",$A:$A,0)-1,COLUMN(E$13),4)))</f>
        <v/>
      </c>
      <c r="F165" s="954">
        <f>SUM(INDIRECT(ADDRESS(MATCH("K25",$A:$A,0)+1,COLUMN(F$13),4)&amp;":"&amp;ADDRESS(MATCH("K26",$A:$A,0)-1,COLUMN(F$13),4)))</f>
        <v/>
      </c>
      <c r="G165" s="954" t="n">
        <v>0</v>
      </c>
      <c r="H165" s="954" t="n">
        <v>0</v>
      </c>
      <c r="I165" s="988"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f>I154</f>
        <v/>
      </c>
    </row>
    <row r="167">
      <c r="A167" s="194" t="inlineStr">
        <is>
          <t>K27</t>
        </is>
      </c>
      <c r="B167" s="96" t="inlineStr">
        <is>
          <t xml:space="preserve">Common Stock </t>
        </is>
      </c>
      <c r="C167" s="942" t="n"/>
      <c r="D167" s="942" t="n"/>
      <c r="E167" s="942" t="n"/>
      <c r="F167" s="942" t="n"/>
      <c r="G167" s="942" t="n"/>
      <c r="H167" s="942" t="n"/>
      <c r="I167" s="992" t="n"/>
      <c r="J167" s="196" t="n"/>
      <c r="K167" s="197" t="n"/>
      <c r="L167" s="197" t="n"/>
      <c r="M167" s="197" t="n"/>
      <c r="N167" s="966">
        <f>B167</f>
        <v/>
      </c>
      <c r="O167" s="198" t="inlineStr"/>
      <c r="P167" s="198" t="inlineStr"/>
      <c r="Q167" s="198" t="inlineStr"/>
      <c r="R167" s="198" t="inlineStr"/>
      <c r="S167" s="198" t="inlineStr"/>
      <c r="T167" s="198" t="inlineStr"/>
      <c r="U167" s="193">
        <f>I155</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c r="H169" s="952"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229" t="n"/>
      <c r="D170" s="229" t="n"/>
      <c r="E170" s="229" t="n"/>
      <c r="F170" s="229" t="n"/>
      <c r="G170" s="229" t="n"/>
      <c r="H170" s="952" t="n"/>
      <c r="I170" s="979"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94" t="inlineStr">
        <is>
          <t>K28</t>
        </is>
      </c>
      <c r="B171" s="96" t="inlineStr">
        <is>
          <t xml:space="preserve">Total </t>
        </is>
      </c>
      <c r="C171" s="954">
        <f>SUM(INDIRECT(ADDRESS(MATCH("K27",$A:$A,0)+1,COLUMN(C$13),4)&amp;":"&amp;ADDRESS(MATCH("K28",$A:$A,0)-1,COLUMN(C$13),4)))</f>
        <v/>
      </c>
      <c r="D171" s="954">
        <f>SUM(INDIRECT(ADDRESS(MATCH("K27",$A:$A,0)+1,COLUMN(D$13),4)&amp;":"&amp;ADDRESS(MATCH("K28",$A:$A,0)-1,COLUMN(D$13),4)))</f>
        <v/>
      </c>
      <c r="E171" s="954">
        <f>SUM(INDIRECT(ADDRESS(MATCH("K27",$A:$A,0)+1,COLUMN(E$13),4)&amp;":"&amp;ADDRESS(MATCH("K28",$A:$A,0)-1,COLUMN(E$13),4)))</f>
        <v/>
      </c>
      <c r="F171" s="954">
        <f>SUM(INDIRECT(ADDRESS(MATCH("K27",$A:$A,0)+1,COLUMN(F$13),4)&amp;":"&amp;ADDRESS(MATCH("K28",$A:$A,0)-1,COLUMN(F$13),4)))</f>
        <v/>
      </c>
      <c r="G171" s="954" t="n">
        <v>25000</v>
      </c>
      <c r="H171" s="954" t="n">
        <v>25000</v>
      </c>
      <c r="I171" s="995" t="n"/>
      <c r="J171" s="196" t="n"/>
      <c r="K171" s="197" t="n"/>
      <c r="L171" s="197" t="n"/>
      <c r="M171" s="197" t="n"/>
      <c r="N171" s="966">
        <f>B171</f>
        <v/>
      </c>
      <c r="O171" s="198">
        <f>C171*BS!$B$9</f>
        <v/>
      </c>
      <c r="P171" s="198">
        <f>D171*BS!$B$9</f>
        <v/>
      </c>
      <c r="Q171" s="198">
        <f>E171*BS!$B$9</f>
        <v/>
      </c>
      <c r="R171" s="198">
        <f>F171*BS!$B$9</f>
        <v/>
      </c>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t="n"/>
    </row>
    <row r="174">
      <c r="A174" s="194" t="inlineStr">
        <is>
          <t>K29</t>
        </is>
      </c>
      <c r="B174" s="96" t="inlineStr">
        <is>
          <t xml:space="preserve">Additional Paid in Capital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I162</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103" t="n"/>
      <c r="D175" s="103" t="n"/>
      <c r="E175" s="103" t="n"/>
      <c r="F175" s="103" t="n"/>
      <c r="G175" s="103" t="n"/>
      <c r="H175" s="103"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229" t="n"/>
      <c r="B176" s="229" t="n"/>
      <c r="C176" s="229" t="n"/>
      <c r="D176" s="229" t="n"/>
      <c r="E176" s="229" t="n"/>
      <c r="F176" s="229" t="n"/>
      <c r="G176" s="229" t="n"/>
      <c r="H176" s="229" t="n"/>
      <c r="I176" s="984"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171" t="inlineStr">
        <is>
          <t>K30</t>
        </is>
      </c>
      <c r="B177" s="96" t="inlineStr">
        <is>
          <t xml:space="preserve">Total </t>
        </is>
      </c>
      <c r="C177" s="954">
        <f>SUM(INDIRECT(ADDRESS(MATCH("K29",$A:$A,0)+1,COLUMN(C$13),4)&amp;":"&amp;ADDRESS(MATCH("K30",$A:$A,0)-1,COLUMN(C$13),4)))</f>
        <v/>
      </c>
      <c r="D177" s="954">
        <f>SUM(INDIRECT(ADDRESS(MATCH("K29",$A:$A,0)+1,COLUMN(D$13),4)&amp;":"&amp;ADDRESS(MATCH("K30",$A:$A,0)-1,COLUMN(D$13),4)))</f>
        <v/>
      </c>
      <c r="E177" s="954">
        <f>SUM(INDIRECT(ADDRESS(MATCH("K29",$A:$A,0)+1,COLUMN(E$13),4)&amp;":"&amp;ADDRESS(MATCH("K30",$A:$A,0)-1,COLUMN(E$13),4)))</f>
        <v/>
      </c>
      <c r="F177" s="954">
        <f>SUM(INDIRECT(ADDRESS(MATCH("K29",$A:$A,0)+1,COLUMN(F$13),4)&amp;":"&amp;ADDRESS(MATCH("K30",$A:$A,0)-1,COLUMN(F$13),4)))</f>
        <v/>
      </c>
      <c r="G177" s="954" t="n">
        <v>0</v>
      </c>
      <c r="H177" s="954" t="n">
        <v>0</v>
      </c>
      <c r="I177" s="984" t="n"/>
      <c r="J177" s="180" t="n"/>
      <c r="N177" s="976">
        <f>B177</f>
        <v/>
      </c>
      <c r="O177" s="192">
        <f>C177*BS!$B$9</f>
        <v/>
      </c>
      <c r="P177" s="192">
        <f>D177*BS!$B$9</f>
        <v/>
      </c>
      <c r="Q177" s="192">
        <f>E177*BS!$B$9</f>
        <v/>
      </c>
      <c r="R177" s="192">
        <f>F177*BS!$B$9</f>
        <v/>
      </c>
      <c r="S177" s="192">
        <f>G177*BS!$B$9</f>
        <v/>
      </c>
      <c r="T177" s="192">
        <f>H177*BS!$B$9</f>
        <v/>
      </c>
      <c r="U177" s="193" t="n"/>
    </row>
    <row r="178" customFormat="1" s="194">
      <c r="A178" s="194" t="inlineStr">
        <is>
          <t>K31</t>
        </is>
      </c>
      <c r="B178" s="96" t="inlineStr">
        <is>
          <t xml:space="preserve">Other Reserves </t>
        </is>
      </c>
      <c r="C178" s="983" t="n"/>
      <c r="D178" s="983" t="n"/>
      <c r="E178" s="983" t="n"/>
      <c r="F178" s="983" t="n"/>
      <c r="G178" s="983" t="n"/>
      <c r="H178" s="983" t="n"/>
      <c r="I178" s="984" t="n"/>
      <c r="J178" s="196" t="n"/>
      <c r="K178" s="197" t="n"/>
      <c r="L178" s="197" t="n"/>
      <c r="M178" s="197" t="n"/>
      <c r="N178" s="966">
        <f>B178</f>
        <v/>
      </c>
      <c r="O178" s="198" t="inlineStr"/>
      <c r="P178" s="198" t="inlineStr"/>
      <c r="Q178" s="198" t="inlineStr"/>
      <c r="R178" s="198" t="inlineStr"/>
      <c r="S178" s="198" t="inlineStr"/>
      <c r="T178" s="198" t="inlineStr"/>
      <c r="U178" s="193">
        <f>I166</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I167</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I168</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I169</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I170</f>
        <v/>
      </c>
    </row>
    <row r="183">
      <c r="A183" s="79" t="n"/>
      <c r="B183" s="102" t="n"/>
      <c r="C183" s="103" t="n"/>
      <c r="D183" s="103" t="n"/>
      <c r="E183" s="103" t="n"/>
      <c r="F183" s="103" t="n"/>
      <c r="G183" s="103" t="n"/>
      <c r="H183" s="103" t="n"/>
      <c r="I183" s="992" t="n"/>
      <c r="J183" s="180" t="n"/>
      <c r="N183" s="976" t="inlineStr"/>
      <c r="O183" s="192" t="inlineStr"/>
      <c r="P183" s="192" t="inlineStr"/>
      <c r="Q183" s="192" t="inlineStr"/>
      <c r="R183" s="192" t="inlineStr"/>
      <c r="S183" s="192" t="inlineStr"/>
      <c r="T183" s="192" t="inlineStr"/>
      <c r="U183" s="193">
        <f>I171</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I172</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I173</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I174</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I175</f>
        <v/>
      </c>
    </row>
    <row r="188" ht="18.75" customFormat="1" customHeight="1" s="171">
      <c r="A188" s="79" t="n"/>
      <c r="B188" s="102" t="n"/>
      <c r="C188" s="993" t="n"/>
      <c r="D188" s="993" t="n"/>
      <c r="E188" s="993" t="n"/>
      <c r="F188" s="993" t="n"/>
      <c r="G188" s="993" t="n"/>
      <c r="H188" s="993" t="n"/>
      <c r="I188" s="986" t="n"/>
      <c r="J188" s="180" t="n"/>
      <c r="N188" s="976" t="inlineStr"/>
      <c r="O188" s="192" t="inlineStr"/>
      <c r="P188" s="192" t="inlineStr"/>
      <c r="Q188" s="192" t="inlineStr"/>
      <c r="R188" s="192" t="inlineStr"/>
      <c r="S188" s="192" t="inlineStr"/>
      <c r="T188" s="192" t="inlineStr"/>
      <c r="U188" s="193">
        <f>I176</f>
        <v/>
      </c>
    </row>
    <row r="189" ht="18.75" customFormat="1" customHeight="1" s="171">
      <c r="B189" s="102" t="n"/>
      <c r="C189" s="952" t="n"/>
      <c r="D189" s="952" t="n"/>
      <c r="E189" s="952" t="n"/>
      <c r="F189" s="952" t="n"/>
      <c r="G189" s="952" t="n"/>
      <c r="H189" s="952" t="n"/>
      <c r="I189" s="979" t="n"/>
      <c r="J189" s="180" t="n"/>
      <c r="N189" s="976" t="inlineStr"/>
      <c r="O189" s="192" t="inlineStr"/>
      <c r="P189" s="192" t="inlineStr"/>
      <c r="Q189" s="192" t="inlineStr"/>
      <c r="R189" s="192" t="inlineStr"/>
      <c r="S189" s="192" t="inlineStr"/>
      <c r="T189" s="192" t="inlineStr"/>
      <c r="U189" s="193">
        <f>I177</f>
        <v/>
      </c>
    </row>
    <row r="190" ht="18.75" customFormat="1" customHeight="1" s="171">
      <c r="A190" s="194" t="inlineStr">
        <is>
          <t>K32</t>
        </is>
      </c>
      <c r="B190" s="96" t="inlineStr">
        <is>
          <t>Total</t>
        </is>
      </c>
      <c r="C190" s="954">
        <f>SUM(INDIRECT(ADDRESS(MATCH("K31",$A:$A,0)+1,COLUMN(C$13),4)&amp;":"&amp;ADDRESS(MATCH("K32",$A:$A,0)-1,COLUMN(C$13),4)))</f>
        <v/>
      </c>
      <c r="D190" s="954">
        <f>SUM(INDIRECT(ADDRESS(MATCH("K31",$A:$A,0)+1,COLUMN(D$13),4)&amp;":"&amp;ADDRESS(MATCH("K32",$A:$A,0)-1,COLUMN(D$13),4)))</f>
        <v/>
      </c>
      <c r="E190" s="954">
        <f>SUM(INDIRECT(ADDRESS(MATCH("K31",$A:$A,0)+1,COLUMN(E$13),4)&amp;":"&amp;ADDRESS(MATCH("K32",$A:$A,0)-1,COLUMN(E$13),4)))</f>
        <v/>
      </c>
      <c r="F190" s="954">
        <f>SUM(INDIRECT(ADDRESS(MATCH("K31",$A:$A,0)+1,COLUMN(F$13),4)&amp;":"&amp;ADDRESS(MATCH("K32",$A:$A,0)-1,COLUMN(F$13),4)))</f>
        <v/>
      </c>
      <c r="G190" s="954" t="n">
        <v>21090</v>
      </c>
      <c r="H190" s="954" t="n">
        <v>32327</v>
      </c>
      <c r="I190" s="984" t="n"/>
      <c r="J190" s="196" t="n"/>
      <c r="K190" s="197" t="n"/>
      <c r="L190" s="197" t="n"/>
      <c r="M190" s="197" t="n"/>
      <c r="N190" s="966">
        <f>B190</f>
        <v/>
      </c>
      <c r="O190" s="198">
        <f>C190*BS!$B$9</f>
        <v/>
      </c>
      <c r="P190" s="198">
        <f>D190*BS!$B$9</f>
        <v/>
      </c>
      <c r="Q190" s="198">
        <f>E190*BS!$B$9</f>
        <v/>
      </c>
      <c r="R190" s="198">
        <f>F190*BS!$B$9</f>
        <v/>
      </c>
      <c r="S190" s="198">
        <f>G190*BS!$B$9</f>
        <v/>
      </c>
      <c r="T190" s="198">
        <f>H190*BS!$B$9</f>
        <v/>
      </c>
      <c r="U190" s="193">
        <f>I178</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102" t="n"/>
      <c r="C191" s="996" t="n"/>
      <c r="D191" s="996" t="n"/>
      <c r="E191" s="996" t="n"/>
      <c r="F191" s="996" t="n"/>
      <c r="G191" s="996" t="n"/>
      <c r="H191" s="996" t="n"/>
      <c r="I191" s="997" t="n"/>
      <c r="J191" s="180" t="n"/>
      <c r="N191" s="976" t="inlineStr"/>
      <c r="O191" s="192" t="inlineStr"/>
      <c r="P191" s="192" t="inlineStr"/>
      <c r="Q191" s="192" t="inlineStr"/>
      <c r="R191" s="192" t="inlineStr"/>
      <c r="S191" s="192" t="inlineStr"/>
      <c r="T191" s="192" t="inlineStr"/>
      <c r="U191" s="193" t="n"/>
    </row>
    <row r="192" ht="18.75" customFormat="1" customHeight="1" s="171">
      <c r="A192" s="194" t="inlineStr">
        <is>
          <t>K33</t>
        </is>
      </c>
      <c r="B192" s="96" t="inlineStr">
        <is>
          <t xml:space="preserve">Retained Earnings </t>
        </is>
      </c>
      <c r="C192" s="983" t="n"/>
      <c r="D192" s="983" t="n"/>
      <c r="E192" s="983" t="n"/>
      <c r="F192" s="983" t="n"/>
      <c r="G192" s="983" t="n"/>
      <c r="H192" s="983" t="n"/>
      <c r="I192" s="998" t="n"/>
      <c r="J192" s="196" t="n"/>
      <c r="K192" s="197" t="n"/>
      <c r="L192" s="197" t="n"/>
      <c r="M192" s="197" t="n"/>
      <c r="N192" s="966">
        <f>B192</f>
        <v/>
      </c>
      <c r="O192" s="198" t="inlineStr"/>
      <c r="P192" s="198" t="inlineStr"/>
      <c r="Q192" s="198" t="inlineStr"/>
      <c r="R192" s="198" t="inlineStr"/>
      <c r="S192" s="198" t="inlineStr"/>
      <c r="T192" s="198" t="inlineStr"/>
      <c r="U192" s="193">
        <f>I180</f>
        <v/>
      </c>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103" t="n"/>
      <c r="D193" s="103" t="n"/>
      <c r="E193" s="103" t="n"/>
      <c r="F193" s="103" t="n"/>
      <c r="G193" s="103" t="n">
        <v>195851</v>
      </c>
      <c r="H193" s="103" t="n">
        <v>223834</v>
      </c>
      <c r="I193" s="998" t="n"/>
      <c r="J193" s="196" t="n"/>
      <c r="K193" s="197" t="n"/>
      <c r="L193" s="197" t="n"/>
      <c r="M193" s="197" t="n"/>
      <c r="N193" s="966" t="inlineStr"/>
      <c r="O193" s="198" t="inlineStr"/>
      <c r="P193" s="198" t="inlineStr"/>
      <c r="Q193" s="198" t="inlineStr"/>
      <c r="R193" s="198" t="inlineStr"/>
      <c r="S193" s="198">
        <f>G193*BS!$B$9</f>
        <v/>
      </c>
      <c r="T193" s="198">
        <f>H193*BS!$B$9</f>
        <v/>
      </c>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194" t="n"/>
      <c r="B194" s="102" t="n"/>
      <c r="C194" s="993" t="n"/>
      <c r="D194" s="993" t="n"/>
      <c r="E194" s="993" t="n"/>
      <c r="F194" s="993" t="n"/>
      <c r="G194" s="993" t="n"/>
      <c r="H194" s="993" t="n"/>
      <c r="I194" s="998"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79" t="inlineStr">
        <is>
          <t>K34</t>
        </is>
      </c>
      <c r="B195" s="96" t="inlineStr">
        <is>
          <t>Total</t>
        </is>
      </c>
      <c r="C195" s="954">
        <f>SUM(INDIRECT(ADDRESS(MATCH("K33",$A:$A,0)+1,COLUMN(C$13),4)&amp;":"&amp;ADDRESS(MATCH("K34",$A:$A,0)-1,COLUMN(C$13),4)))</f>
        <v/>
      </c>
      <c r="D195" s="954">
        <f>SUM(INDIRECT(ADDRESS(MATCH("K33",$A:$A,0)+1,COLUMN(D$13),4)&amp;":"&amp;ADDRESS(MATCH("K34",$A:$A,0)-1,COLUMN(D$13),4)))</f>
        <v/>
      </c>
      <c r="E195" s="954">
        <f>SUM(INDIRECT(ADDRESS(MATCH("K33",$A:$A,0)+1,COLUMN(E$13),4)&amp;":"&amp;ADDRESS(MATCH("K34",$A:$A,0)-1,COLUMN(E$13),4)))</f>
        <v/>
      </c>
      <c r="F195" s="954">
        <f>SUM(INDIRECT(ADDRESS(MATCH("K33",$A:$A,0)+1,COLUMN(F$13),4)&amp;":"&amp;ADDRESS(MATCH("K34",$A:$A,0)-1,COLUMN(F$13),4)))</f>
        <v/>
      </c>
      <c r="G195" s="954">
        <f>SUM(INDIRECT(ADDRESS(MATCH("K33",$A:$A,0)+1,COLUMN(G$13),4)&amp;":"&amp;ADDRESS(MATCH("K34",$A:$A,0)-1,COLUMN(G$13),4)))</f>
        <v/>
      </c>
      <c r="H195" s="954">
        <f>SUM(INDIRECT(ADDRESS(MATCH("K33",$A:$A,0)+1,COLUMN(H$13),4)&amp;":"&amp;ADDRESS(MATCH("K34",$A:$A,0)-1,COLUMN(H$13),4)))</f>
        <v/>
      </c>
      <c r="I195" s="997" t="n"/>
      <c r="J195" s="180" t="n"/>
      <c r="N195" s="976">
        <f>B195</f>
        <v/>
      </c>
      <c r="O195" s="192">
        <f>C195*BS!$B$9</f>
        <v/>
      </c>
      <c r="P195" s="192">
        <f>D195*BS!$B$9</f>
        <v/>
      </c>
      <c r="Q195" s="192">
        <f>E195*BS!$B$9</f>
        <v/>
      </c>
      <c r="R195" s="192">
        <f>F195*BS!$B$9</f>
        <v/>
      </c>
      <c r="S195" s="192">
        <f>G195*BS!$B$9</f>
        <v/>
      </c>
      <c r="T195" s="192">
        <f>H195*BS!$B$9</f>
        <v/>
      </c>
      <c r="U195" s="193" t="n"/>
    </row>
    <row r="196" ht="18.75" customFormat="1" customHeight="1" s="171">
      <c r="A196" s="171" t="inlineStr">
        <is>
          <t>K35</t>
        </is>
      </c>
      <c r="B196" s="96" t="inlineStr">
        <is>
          <t xml:space="preserve">Others </t>
        </is>
      </c>
      <c r="C196" s="999" t="n"/>
      <c r="D196" s="999" t="n"/>
      <c r="E196" s="999" t="n"/>
      <c r="F196" s="999" t="n"/>
      <c r="G196" s="999" t="n"/>
      <c r="H196" s="999" t="n"/>
      <c r="I196" s="997" t="n"/>
      <c r="J196" s="180" t="n"/>
      <c r="N196" s="966">
        <f>B196</f>
        <v/>
      </c>
      <c r="O196" s="204" t="inlineStr"/>
      <c r="P196" s="204" t="inlineStr"/>
      <c r="Q196" s="204" t="inlineStr"/>
      <c r="R196" s="204" t="inlineStr"/>
      <c r="S196" s="204" t="inlineStr"/>
      <c r="T196" s="204" t="inlineStr"/>
      <c r="U196" s="193"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I185</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I186</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103" t="n"/>
      <c r="D199" s="103" t="n"/>
      <c r="E199" s="103" t="n"/>
      <c r="F199" s="103" t="n"/>
      <c r="G199" s="103" t="n"/>
      <c r="H199" s="103" t="n"/>
      <c r="I199" s="997" t="n"/>
      <c r="J199" s="180" t="n"/>
      <c r="K199" s="172" t="n"/>
      <c r="L199" s="172" t="n"/>
      <c r="M199" s="172" t="n"/>
      <c r="N199" s="973" t="inlineStr"/>
      <c r="O199" s="192" t="inlineStr"/>
      <c r="P199" s="192" t="inlineStr"/>
      <c r="Q199" s="192" t="inlineStr"/>
      <c r="R199" s="192" t="inlineStr"/>
      <c r="S199" s="192" t="inlineStr"/>
      <c r="T199" s="192" t="inlineStr"/>
      <c r="U199" s="193">
        <f>I187</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I188</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000"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I189</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I190</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I191</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I192</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I193</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I194</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inlineStr">
        <is>
          <t>K36</t>
        </is>
      </c>
      <c r="B207" s="96" t="inlineStr">
        <is>
          <t>Total</t>
        </is>
      </c>
      <c r="C207" s="954">
        <f>SUM(INDIRECT(ADDRESS(MATCH("K35",$A:$A,0)+1,COLUMN(C$13),4)&amp;":"&amp;ADDRESS(MATCH("K36",$A:$A,0)-1,COLUMN(C$13),4)))</f>
        <v/>
      </c>
      <c r="D207" s="954">
        <f>SUM(INDIRECT(ADDRESS(MATCH("K35",$A:$A,0)+1,COLUMN(D$13),4)&amp;":"&amp;ADDRESS(MATCH("K36",$A:$A,0)-1,COLUMN(D$13),4)))</f>
        <v/>
      </c>
      <c r="E207" s="954">
        <f>SUM(INDIRECT(ADDRESS(MATCH("K35",$A:$A,0)+1,COLUMN(E$13),4)&amp;":"&amp;ADDRESS(MATCH("K36",$A:$A,0)-1,COLUMN(E$13),4)))</f>
        <v/>
      </c>
      <c r="F207" s="954">
        <f>SUM(INDIRECT(ADDRESS(MATCH("K35",$A:$A,0)+1,COLUMN(F$13),4)&amp;":"&amp;ADDRESS(MATCH("K36",$A:$A,0)-1,COLUMN(F$13),4)))</f>
        <v/>
      </c>
      <c r="G207" s="954" t="n">
        <v>0</v>
      </c>
      <c r="H207" s="954" t="n">
        <v>0</v>
      </c>
      <c r="I207" s="997" t="n"/>
      <c r="J207" s="180" t="n"/>
      <c r="K207" s="172" t="n"/>
      <c r="L207" s="172" t="n"/>
      <c r="M207" s="172" t="n"/>
      <c r="N207" s="966">
        <f>B207</f>
        <v/>
      </c>
      <c r="O207" s="1001">
        <f>C207*BS!$B$9</f>
        <v/>
      </c>
      <c r="P207" s="1001">
        <f>D207*BS!$B$9</f>
        <v/>
      </c>
      <c r="Q207" s="1001">
        <f>E207*BS!$B$9</f>
        <v/>
      </c>
      <c r="R207" s="1001">
        <f>F207*BS!$B$9</f>
        <v/>
      </c>
      <c r="S207" s="1001">
        <f>G207*BS!$B$9</f>
        <v/>
      </c>
      <c r="T207" s="1001">
        <f>H207*BS!$B$9</f>
        <v/>
      </c>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t="n"/>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194" t="inlineStr">
        <is>
          <t>K37</t>
        </is>
      </c>
      <c r="B209" s="96" t="inlineStr">
        <is>
          <t xml:space="preserve">Total Shareholders Equity </t>
        </is>
      </c>
      <c r="C209" s="983" t="n"/>
      <c r="D209" s="983" t="n"/>
      <c r="E209" s="983" t="n"/>
      <c r="F209" s="983" t="n"/>
      <c r="G209" s="983" t="n"/>
      <c r="H209" s="983" t="n"/>
      <c r="I209" s="998" t="n"/>
      <c r="J209" s="196" t="n"/>
      <c r="K209" s="197" t="n"/>
      <c r="L209" s="197" t="n"/>
      <c r="M209" s="197" t="n"/>
      <c r="N209" s="966">
        <f>B209</f>
        <v/>
      </c>
      <c r="O209" s="198" t="inlineStr"/>
      <c r="P209" s="198" t="inlineStr"/>
      <c r="Q209" s="198" t="inlineStr"/>
      <c r="R209" s="198" t="inlineStr"/>
      <c r="S209" s="198" t="inlineStr"/>
      <c r="T209" s="198" t="inlineStr"/>
      <c r="U209" s="193">
        <f>I197</f>
        <v/>
      </c>
      <c r="V209" s="197" t="n"/>
      <c r="W209" s="197" t="n"/>
      <c r="X209" s="197" t="n"/>
      <c r="Y209" s="197" t="n"/>
      <c r="Z209" s="197" t="n"/>
      <c r="AA209" s="197" t="n"/>
      <c r="AB209" s="197" t="n"/>
      <c r="AC209" s="197" t="n"/>
      <c r="AD209" s="197" t="n"/>
      <c r="AE209" s="197" t="n"/>
      <c r="AF209" s="197" t="n"/>
      <c r="AG209" s="197" t="n"/>
      <c r="AH209" s="197" t="n"/>
      <c r="AI209" s="197" t="n"/>
      <c r="AJ209" s="197" t="n"/>
      <c r="AK209" s="197" t="n"/>
      <c r="AL209" s="197" t="n"/>
      <c r="AM209" s="197" t="n"/>
      <c r="AN209" s="197" t="n"/>
      <c r="AO209" s="197" t="n"/>
      <c r="AP209" s="197" t="n"/>
      <c r="AQ209" s="197" t="n"/>
      <c r="AR209" s="197" t="n"/>
      <c r="AS209" s="197" t="n"/>
      <c r="AT209" s="197" t="n"/>
      <c r="AU209" s="197" t="n"/>
      <c r="AV209" s="197" t="n"/>
      <c r="AW209" s="197" t="n"/>
      <c r="AX209" s="197" t="n"/>
      <c r="AY209" s="197" t="n"/>
      <c r="AZ209" s="197" t="n"/>
      <c r="BA209" s="197" t="n"/>
      <c r="BB209" s="197" t="n"/>
      <c r="BC209" s="197" t="n"/>
      <c r="BD209" s="197" t="n"/>
      <c r="BE209" s="197" t="n"/>
      <c r="BF209" s="197" t="n"/>
      <c r="BG209" s="197" t="n"/>
      <c r="BH209" s="197" t="n"/>
      <c r="BI209" s="197" t="n"/>
      <c r="BJ209" s="197" t="n"/>
      <c r="BK209" s="197" t="n"/>
      <c r="BL209" s="197" t="n"/>
      <c r="BM209" s="197" t="n"/>
      <c r="BN209" s="197" t="n"/>
      <c r="BO209" s="197" t="n"/>
      <c r="BP209" s="197" t="n"/>
      <c r="BQ209" s="197" t="n"/>
      <c r="BR209" s="197" t="n"/>
      <c r="BS209" s="197" t="n"/>
      <c r="BT209" s="197" t="n"/>
      <c r="BU209" s="197" t="n"/>
      <c r="BV209" s="197" t="n"/>
      <c r="BW209" s="197" t="n"/>
      <c r="BX209" s="197" t="n"/>
      <c r="BY209" s="197" t="n"/>
      <c r="BZ209" s="197" t="n"/>
      <c r="CA209" s="197" t="n"/>
      <c r="CB209" s="197" t="n"/>
      <c r="CC209" s="197" t="n"/>
      <c r="CD209" s="197" t="n"/>
      <c r="CE209" s="197" t="n"/>
      <c r="CF209" s="197" t="n"/>
      <c r="CG209" s="197" t="n"/>
      <c r="CH209" s="197" t="n"/>
      <c r="CI209" s="197" t="n"/>
      <c r="CJ209" s="197" t="n"/>
      <c r="CK209" s="197" t="n"/>
      <c r="CL209" s="197" t="n"/>
      <c r="CM209" s="197" t="n"/>
      <c r="CN209" s="197" t="n"/>
      <c r="CO209" s="197" t="n"/>
      <c r="CP209" s="197" t="n"/>
      <c r="CQ209" s="197" t="n"/>
      <c r="CR209" s="197" t="n"/>
      <c r="CS209" s="197" t="n"/>
      <c r="CT209" s="197" t="n"/>
      <c r="CU209" s="197" t="n"/>
      <c r="CV209" s="197" t="n"/>
      <c r="CW209" s="197" t="n"/>
      <c r="CX209" s="197" t="n"/>
      <c r="CY209" s="197" t="n"/>
      <c r="CZ209" s="197" t="n"/>
      <c r="DA209" s="197" t="n"/>
      <c r="DB209" s="197" t="n"/>
      <c r="DC209" s="197" t="n"/>
      <c r="DD209" s="197" t="n"/>
      <c r="DE209" s="197" t="n"/>
      <c r="DF209" s="197" t="n"/>
      <c r="DG209" s="197" t="n"/>
      <c r="DH209" s="197" t="n"/>
      <c r="DI209" s="197" t="n"/>
      <c r="DJ209" s="197" t="n"/>
      <c r="DK209" s="197" t="n"/>
      <c r="DL209" s="197" t="n"/>
      <c r="DM209" s="197" t="n"/>
      <c r="DN209" s="197" t="n"/>
      <c r="DO209" s="197" t="n"/>
      <c r="DP209" s="197" t="n"/>
      <c r="DQ209" s="197" t="n"/>
      <c r="DR209" s="197" t="n"/>
      <c r="DS209" s="197" t="n"/>
      <c r="DT209" s="197" t="n"/>
      <c r="DU209" s="197" t="n"/>
      <c r="DV209" s="197" t="n"/>
      <c r="DW209" s="197" t="n"/>
      <c r="DX209" s="197" t="n"/>
      <c r="DY209" s="197" t="n"/>
      <c r="DZ209" s="197" t="n"/>
      <c r="EA209" s="197" t="n"/>
      <c r="EB209" s="197" t="n"/>
      <c r="EC209" s="197" t="n"/>
      <c r="ED209" s="197" t="n"/>
      <c r="EE209" s="197" t="n"/>
      <c r="EF209" s="197" t="n"/>
      <c r="EG209" s="197" t="n"/>
      <c r="EH209" s="197" t="n"/>
      <c r="EI209" s="197" t="n"/>
      <c r="EJ209" s="197" t="n"/>
    </row>
    <row r="210">
      <c r="B210" s="102" t="n"/>
      <c r="C210" s="103" t="n"/>
      <c r="D210" s="103" t="n"/>
      <c r="E210" s="103" t="n"/>
      <c r="F210" s="103" t="n"/>
      <c r="G210" s="103" t="n"/>
      <c r="H210" s="103" t="n"/>
      <c r="I210" s="984" t="n"/>
      <c r="J210" s="180" t="n"/>
      <c r="N210" s="976" t="inlineStr"/>
      <c r="O210" s="192" t="inlineStr"/>
      <c r="P210" s="192" t="inlineStr"/>
      <c r="Q210" s="192" t="inlineStr"/>
      <c r="R210" s="192" t="inlineStr"/>
      <c r="S210" s="192" t="inlineStr"/>
      <c r="T210" s="192" t="inlineStr"/>
      <c r="U210" s="193">
        <f>I198</f>
        <v/>
      </c>
    </row>
    <row r="211">
      <c r="B211" s="102" t="n"/>
      <c r="C211" s="1002" t="n"/>
      <c r="D211" s="1002" t="n"/>
      <c r="E211" s="1002" t="n"/>
      <c r="F211" s="1002" t="n"/>
      <c r="G211" s="1002" t="n"/>
      <c r="H211" s="1002" t="n"/>
      <c r="I211" s="984" t="n"/>
      <c r="J211" s="180" t="n"/>
      <c r="N211" s="976" t="inlineStr"/>
      <c r="O211" s="192" t="inlineStr"/>
      <c r="P211" s="192" t="inlineStr"/>
      <c r="Q211" s="192" t="inlineStr"/>
      <c r="R211" s="192" t="inlineStr"/>
      <c r="S211" s="192" t="inlineStr"/>
      <c r="T211" s="192" t="inlineStr"/>
      <c r="U211" s="193" t="n"/>
    </row>
    <row r="212">
      <c r="A212" s="171" t="inlineStr">
        <is>
          <t>K38</t>
        </is>
      </c>
      <c r="B212" s="96" t="inlineStr">
        <is>
          <t>Total</t>
        </is>
      </c>
      <c r="C212" s="954">
        <f>SUM(INDIRECT(ADDRESS(MATCH("K37",$A:$A,0)+1,COLUMN(C$13),4)&amp;":"&amp;ADDRESS(MATCH("K38",$A:$A,0)-1,COLUMN(C$13),4)))</f>
        <v/>
      </c>
      <c r="D212" s="954">
        <f>SUM(INDIRECT(ADDRESS(MATCH("K37",$A:$A,0)+1,COLUMN(D$13),4)&amp;":"&amp;ADDRESS(MATCH("K38",$A:$A,0)-1,COLUMN(D$13),4)))</f>
        <v/>
      </c>
      <c r="E212" s="954">
        <f>SUM(INDIRECT(ADDRESS(MATCH("K37",$A:$A,0)+1,COLUMN(E$13),4)&amp;":"&amp;ADDRESS(MATCH("K38",$A:$A,0)-1,COLUMN(E$13),4)))</f>
        <v/>
      </c>
      <c r="F212" s="954">
        <f>SUM(INDIRECT(ADDRESS(MATCH("K37",$A:$A,0)+1,COLUMN(F$13),4)&amp;":"&amp;ADDRESS(MATCH("K38",$A:$A,0)-1,COLUMN(F$13),4)))</f>
        <v/>
      </c>
      <c r="G212" s="954" t="n">
        <v>0</v>
      </c>
      <c r="H212" s="954" t="n">
        <v>0</v>
      </c>
      <c r="I212" s="984" t="n"/>
      <c r="J212" s="180" t="n"/>
      <c r="N212" s="976">
        <f>B212</f>
        <v/>
      </c>
      <c r="O212" s="192">
        <f>C212*BS!$B$9</f>
        <v/>
      </c>
      <c r="P212" s="192">
        <f>D212*BS!$B$9</f>
        <v/>
      </c>
      <c r="Q212" s="192">
        <f>E212*BS!$B$9</f>
        <v/>
      </c>
      <c r="R212" s="192">
        <f>F212*BS!$B$9</f>
        <v/>
      </c>
      <c r="S212" s="192">
        <f>G212*BS!$B$9</f>
        <v/>
      </c>
      <c r="T212" s="192">
        <f>H212*BS!$B$9</f>
        <v/>
      </c>
      <c r="U212" s="193" t="n"/>
    </row>
    <row r="213" ht="20.25" customFormat="1" customHeight="1" s="194">
      <c r="A213" s="171" t="inlineStr">
        <is>
          <t>K39</t>
        </is>
      </c>
      <c r="B213" s="96" t="inlineStr">
        <is>
          <t xml:space="preserve">Off Balance Liabilities </t>
        </is>
      </c>
      <c r="C213" s="1003" t="n"/>
      <c r="D213" s="1003" t="n"/>
      <c r="E213" s="1003" t="n"/>
      <c r="F213" s="1003" t="n"/>
      <c r="G213" s="1003" t="n"/>
      <c r="H213" s="1003" t="n"/>
      <c r="I213" s="997" t="n"/>
      <c r="J213" s="180" t="n"/>
      <c r="N213" s="966">
        <f>B213</f>
        <v/>
      </c>
      <c r="O213" s="204" t="inlineStr"/>
      <c r="P213" s="204" t="inlineStr"/>
      <c r="Q213" s="204" t="inlineStr"/>
      <c r="R213" s="204" t="inlineStr"/>
      <c r="S213" s="204" t="inlineStr"/>
      <c r="T213" s="204" t="inlineStr"/>
      <c r="U213" s="193" t="n"/>
    </row>
    <row r="214">
      <c r="B214" s="102" t="inlineStr">
        <is>
          <t>- LC</t>
        </is>
      </c>
      <c r="C214" s="991" t="n"/>
      <c r="D214" s="991" t="n"/>
      <c r="E214" s="991" t="n"/>
      <c r="F214" s="991" t="n"/>
      <c r="G214" s="991" t="n"/>
      <c r="H214" s="991" t="n"/>
      <c r="I214" s="977" t="n"/>
      <c r="J214" s="180" t="n"/>
      <c r="N214" s="976">
        <f>B214</f>
        <v/>
      </c>
      <c r="O214" s="192" t="inlineStr"/>
      <c r="P214" s="192" t="inlineStr"/>
      <c r="Q214" s="192" t="inlineStr"/>
      <c r="R214" s="192" t="inlineStr"/>
      <c r="S214" s="192" t="inlineStr"/>
      <c r="T214" s="192" t="inlineStr"/>
      <c r="U214" s="193">
        <f>I202</f>
        <v/>
      </c>
    </row>
    <row r="215">
      <c r="B215" s="102" t="inlineStr">
        <is>
          <t>- BG</t>
        </is>
      </c>
      <c r="C215" s="991" t="n"/>
      <c r="D215" s="991" t="n"/>
      <c r="E215" s="991" t="n"/>
      <c r="F215" s="991" t="n"/>
      <c r="G215" s="991" t="n"/>
      <c r="H215" s="991" t="n"/>
      <c r="I215" s="239" t="n"/>
      <c r="J215" s="180" t="n"/>
      <c r="N215" s="976">
        <f>B215</f>
        <v/>
      </c>
      <c r="O215" s="192" t="inlineStr"/>
      <c r="P215" s="192" t="inlineStr"/>
      <c r="Q215" s="192" t="inlineStr"/>
      <c r="R215" s="192" t="inlineStr"/>
      <c r="S215" s="192" t="inlineStr"/>
      <c r="T215" s="192" t="inlineStr"/>
      <c r="U215" s="193">
        <f>I203</f>
        <v/>
      </c>
    </row>
    <row r="216">
      <c r="B216" s="102" t="inlineStr">
        <is>
          <t>- BD</t>
        </is>
      </c>
      <c r="C216" s="103" t="n"/>
      <c r="D216" s="103" t="n"/>
      <c r="E216" s="103" t="n"/>
      <c r="F216" s="103" t="n"/>
      <c r="G216" s="103" t="n"/>
      <c r="H216" s="103" t="n"/>
      <c r="I216" s="240" t="n"/>
      <c r="J216" s="180" t="n"/>
      <c r="N216" s="976">
        <f>B216</f>
        <v/>
      </c>
      <c r="O216" s="192" t="inlineStr"/>
      <c r="P216" s="192" t="inlineStr"/>
      <c r="Q216" s="192" t="inlineStr"/>
      <c r="R216" s="192" t="inlineStr"/>
      <c r="S216" s="192" t="inlineStr"/>
      <c r="T216" s="192" t="inlineStr"/>
      <c r="U216" s="193">
        <f>I204</f>
        <v/>
      </c>
    </row>
    <row r="217">
      <c r="B217" s="102" t="inlineStr">
        <is>
          <t>- CG</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I205</f>
        <v/>
      </c>
    </row>
    <row r="218">
      <c r="B218" s="102" t="inlineStr">
        <is>
          <t>- Commitments</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I206</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I207</f>
        <v/>
      </c>
    </row>
    <row r="220">
      <c r="B220" s="102" t="inlineStr">
        <is>
          <t>- Others</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I208</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I209</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I210</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I211</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I212</f>
        <v/>
      </c>
    </row>
    <row r="225">
      <c r="A225" s="194" t="inlineStr">
        <is>
          <t>K40</t>
        </is>
      </c>
      <c r="B225" s="243" t="inlineStr">
        <is>
          <t xml:space="preserve">Total </t>
        </is>
      </c>
      <c r="C225" s="1004">
        <f>SUM(INDIRECT(ADDRESS(MATCH("K39",$A:$A,0)+1,COLUMN(C$13),4)&amp;":"&amp;ADDRESS(MATCH("K40",$A:$A,0)-1,COLUMN(C$13),4)))</f>
        <v/>
      </c>
      <c r="D225" s="1004">
        <f>SUM(INDIRECT(ADDRESS(MATCH("K39",$A:$A,0)+1,COLUMN(D$13),4)&amp;":"&amp;ADDRESS(MATCH("K40",$A:$A,0)-1,COLUMN(D$13),4)))</f>
        <v/>
      </c>
      <c r="E225" s="1004">
        <f>SUM(INDIRECT(ADDRESS(MATCH("K39",$A:$A,0)+1,COLUMN(E$13),4)&amp;":"&amp;ADDRESS(MATCH("K40",$A:$A,0)-1,COLUMN(E$13),4)))</f>
        <v/>
      </c>
      <c r="F225" s="1004">
        <f>SUM(INDIRECT(ADDRESS(MATCH("K39",$A:$A,0)+1,COLUMN(F$13),4)&amp;":"&amp;ADDRESS(MATCH("K40",$A:$A,0)-1,COLUMN(F$13),4)))</f>
        <v/>
      </c>
      <c r="G225" s="1004">
        <f>SUM(INDIRECT(ADDRESS(MATCH("K39",$A:$A,0)+1,COLUMN(G$13),4)&amp;":"&amp;ADDRESS(MATCH("K40",$A:$A,0)-1,COLUMN(G$13),4)))</f>
        <v/>
      </c>
      <c r="H225" s="1004">
        <f>SUM(INDIRECT(ADDRESS(MATCH("K39",$A:$A,0)+1,COLUMN(H$13),4)&amp;":"&amp;ADDRESS(MATCH("K40",$A:$A,0)-1,COLUMN(H$13),4)))</f>
        <v/>
      </c>
      <c r="I225" s="245" t="n"/>
      <c r="J225" s="196" t="n"/>
      <c r="K225" s="197" t="n"/>
      <c r="L225" s="197" t="n"/>
      <c r="M225" s="197" t="n"/>
      <c r="N225" s="966">
        <f>B225</f>
        <v/>
      </c>
      <c r="O225" s="246">
        <f>C225*BS!$B$9</f>
        <v/>
      </c>
      <c r="P225" s="246">
        <f>D225*BS!$B$9</f>
        <v/>
      </c>
      <c r="Q225" s="246">
        <f>E225*BS!$B$9</f>
        <v/>
      </c>
      <c r="R225" s="246">
        <f>F225*BS!$B$9</f>
        <v/>
      </c>
      <c r="S225" s="246">
        <f>G225*BS!$B$9</f>
        <v/>
      </c>
      <c r="T225" s="246">
        <f>H225*BS!$B$9</f>
        <v/>
      </c>
      <c r="U225" s="247">
        <f>I213</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248" t="n"/>
      <c r="C226" s="242" t="n"/>
      <c r="D226" s="242" t="n"/>
      <c r="E226" s="242" t="n"/>
      <c r="F226" s="242" t="n"/>
      <c r="G226" s="242" t="n"/>
      <c r="H226" s="242" t="n"/>
      <c r="I226" s="242" t="n"/>
      <c r="J226" s="180" t="n"/>
      <c r="N226" t="inlineStr"/>
      <c r="O226" s="249" t="inlineStr"/>
      <c r="P226" s="249" t="inlineStr"/>
      <c r="Q226" s="249" t="inlineStr"/>
      <c r="R226" s="249" t="inlineStr"/>
      <c r="S226" s="249" t="inlineStr"/>
      <c r="T226" s="249" t="inlineStr"/>
      <c r="U226" s="249" t="n"/>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-5297</v>
      </c>
      <c r="H56" s="939" t="n">
        <v>-5721</v>
      </c>
      <c r="I56" s="1017" t="n"/>
      <c r="N56" s="293" t="inlineStr"/>
      <c r="O56" s="192" t="inlineStr"/>
      <c r="P56" s="192" t="inlineStr"/>
      <c r="Q56" s="192" t="inlineStr"/>
      <c r="R56" s="192" t="inlineStr"/>
      <c r="S56" s="192" t="inlineStr"/>
      <c r="T56" s="192" t="inlineStr"/>
      <c r="U56" s="1016">
        <f>I56</f>
        <v/>
      </c>
    </row>
    <row r="57" customFormat="1" s="279">
      <c r="A57" s="118" t="n"/>
      <c r="B57" s="102" t="inlineStr">
        <is>
          <t>Results from operating activities</t>
        </is>
      </c>
      <c r="C57" s="939" t="n"/>
      <c r="D57" s="939" t="n"/>
      <c r="E57" s="939" t="n"/>
      <c r="F57" s="939" t="n"/>
      <c r="G57" s="939" t="n">
        <v>2716</v>
      </c>
      <c r="H57" s="939" t="n">
        <v>4513</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Personnel expenses</t>
        </is>
      </c>
      <c r="C84" s="991" t="n"/>
      <c r="D84" s="991" t="n"/>
      <c r="E84" s="991" t="n"/>
      <c r="F84" s="991" t="n"/>
      <c r="G84" s="991" t="n">
        <v>-7115</v>
      </c>
      <c r="H84" s="991" t="n">
        <v>-6243</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Personnel expenses</t>
        </is>
      </c>
      <c r="C98" s="939" t="n"/>
      <c r="D98" s="939" t="n"/>
      <c r="E98" s="939" t="n"/>
      <c r="F98" s="939" t="n"/>
      <c r="G98" s="939" t="n">
        <v>-7115</v>
      </c>
      <c r="H98" s="939" t="n">
        <v>-6243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t>
        </is>
      </c>
      <c r="C99" s="939" t="n"/>
      <c r="D99" s="939" t="n"/>
      <c r="E99" s="939" t="n"/>
      <c r="F99" s="939" t="n"/>
      <c r="G99" s="939" t="n">
        <v>-184</v>
      </c>
      <c r="H99" s="939" t="n">
        <v>-136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Net finance income/(loss)</t>
        </is>
      </c>
      <c r="C100" s="939" t="n"/>
      <c r="D100" s="939" t="n"/>
      <c r="E100" s="939" t="n"/>
      <c r="F100" s="939" t="n"/>
      <c r="G100" s="939" t="n">
        <v>-111</v>
      </c>
      <c r="H100" s="939" t="n">
        <v>-22</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Net finance income/(loss)</t>
        </is>
      </c>
      <c r="C111" s="939" t="n"/>
      <c r="D111" s="939" t="n"/>
      <c r="E111" s="939" t="n"/>
      <c r="F111" s="939" t="n"/>
      <c r="G111" s="939" t="n">
        <v>-111</v>
      </c>
      <c r="H111" s="939" t="n">
        <v>-22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finance income/(loss)</t>
        </is>
      </c>
      <c r="C124" s="952" t="n"/>
      <c r="D124" s="952" t="n"/>
      <c r="E124" s="952" t="n"/>
      <c r="F124" s="952" t="n"/>
      <c r="G124" s="952" t="n">
        <v>-111</v>
      </c>
      <c r="H124" s="952" t="n">
        <v>-22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Deferred tax expense Tax on continuing operations nan</t>
        </is>
      </c>
      <c r="D138" s="939" t="n"/>
      <c r="E138" s="939" t="n"/>
      <c r="F138" s="939" t="n"/>
      <c r="G138" s="939" t="n">
        <v>806</v>
      </c>
      <c r="H138" s="939" t="n">
        <v>1247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75072</v>
      </c>
      <c r="G12" s="1029" t="n">
        <v>42861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v>
      </c>
      <c r="G13" s="1028" t="n">
        <v>-266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-32</v>
      </c>
      <c r="G18" s="1029" t="n">
        <v>-266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2684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-1700</v>
      </c>
      <c r="G23" s="1028" t="n">
        <v>-460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-34853</v>
      </c>
      <c r="G25" s="1029" t="n">
        <v>-45096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