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202947295</v>
      </c>
      <c r="H26" s="112" t="n">
        <v>779298317</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43126724</v>
      </c>
      <c r="H40" s="112" t="n">
        <v>135951943</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25284293</v>
      </c>
      <c r="H53" s="112" t="n">
        <v>39262879</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3974007</v>
      </c>
      <c r="H67" s="112" t="n">
        <v>5986050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459206889</v>
      </c>
      <c r="H81" s="940" t="n">
        <v>535126328</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Narrabri Joint Venture lease liabilty current</t>
        </is>
      </c>
      <c r="C16" s="939" t="n"/>
      <c r="D16" s="939" t="n"/>
      <c r="E16" s="939" t="n"/>
      <c r="F16" s="939" t="n"/>
      <c r="G16" s="939" t="n">
        <v>149869</v>
      </c>
      <c r="H16" s="939" t="n">
        <v>31119</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Joint venture trade creditors</t>
        </is>
      </c>
      <c r="C58" s="939" t="n"/>
      <c r="D58" s="939" t="n"/>
      <c r="E58" s="939" t="n"/>
      <c r="F58" s="939" t="n"/>
      <c r="G58" s="939" t="n">
        <v>17341557</v>
      </c>
      <c r="H58" s="939" t="n">
        <v>21154625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creditors and accruals</t>
        </is>
      </c>
      <c r="C59" s="939" t="n"/>
      <c r="D59" s="939" t="n"/>
      <c r="E59" s="939" t="n"/>
      <c r="F59" s="939" t="n"/>
      <c r="G59" s="939" t="n">
        <v>21773221</v>
      </c>
      <c r="H59" s="939" t="n">
        <v>32266534</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Total</t>
        </is>
      </c>
      <c r="C60" s="939" t="n"/>
      <c r="D60" s="939" t="n"/>
      <c r="E60" s="939" t="n"/>
      <c r="F60" s="939" t="n"/>
      <c r="G60" s="939" t="n">
        <v>39114778</v>
      </c>
      <c r="H60" s="939" t="n">
        <v>53421159</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Non-current Joint venture trade creditors</t>
        </is>
      </c>
      <c r="C61" s="103" t="n"/>
      <c r="D61" s="103" t="n"/>
      <c r="E61" s="103" t="n"/>
      <c r="F61" s="103" t="n"/>
      <c r="G61" s="103" t="n">
        <v>1112</v>
      </c>
      <c r="H61" s="103" t="n">
        <v>1112</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46592843</v>
      </c>
      <c r="H81" s="954" t="n">
        <v>118054163</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95789313</v>
      </c>
      <c r="H86" s="954" t="n">
        <v>145252555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Joint venture trade creditors</t>
        </is>
      </c>
      <c r="C88" s="939" t="n"/>
      <c r="D88" s="939" t="n"/>
      <c r="E88" s="939" t="n"/>
      <c r="F88" s="939" t="n"/>
      <c r="G88" s="939" t="n">
        <v>17341557</v>
      </c>
      <c r="H88" s="939" t="n">
        <v>21154625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creditors and accruals</t>
        </is>
      </c>
      <c r="C89" s="939" t="n"/>
      <c r="D89" s="939" t="n"/>
      <c r="E89" s="939" t="n"/>
      <c r="F89" s="939" t="n"/>
      <c r="G89" s="939" t="n">
        <v>21773221</v>
      </c>
      <c r="H89" s="939" t="n">
        <v>32266534</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Total</t>
        </is>
      </c>
      <c r="C90" s="939" t="n"/>
      <c r="D90" s="939" t="n"/>
      <c r="E90" s="939" t="n"/>
      <c r="F90" s="939" t="n"/>
      <c r="G90" s="939" t="n">
        <v>39114778</v>
      </c>
      <c r="H90" s="939" t="n">
        <v>53421159</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 None Total recognised income and</t>
        </is>
      </c>
      <c r="C156" s="103" t="n"/>
      <c r="D156" s="103" t="n"/>
      <c r="E156" s="103" t="n"/>
      <c r="F156" s="103" t="n"/>
      <c r="G156" s="103" t="n">
        <v/>
      </c>
      <c r="H156" s="103" t="n">
        <v>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Share capital None Total</t>
        </is>
      </c>
      <c r="C157" s="229" t="n"/>
      <c r="D157" s="229" t="n"/>
      <c r="E157" s="229" t="n"/>
      <c r="F157" s="229" t="n"/>
      <c r="G157" s="229" t="n">
        <v/>
      </c>
      <c r="H157" s="952" t="n">
        <v>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195575</v>
      </c>
      <c r="H178" s="954" t="n">
        <v>195575</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t="inlineStr">
        <is>
          <t>Retained earnings None Total recognised income and</t>
        </is>
      </c>
      <c r="G179" t="n">
        <v>0</v>
      </c>
      <c r="H179" t="n">
        <v>658094587</v>
      </c>
      <c r="N179">
        <f>B179</f>
        <v/>
      </c>
      <c r="O179" t="inlineStr"/>
      <c r="P179" t="inlineStr"/>
      <c r="Q179" t="inlineStr"/>
      <c r="R179" t="inlineStr"/>
      <c r="S179">
        <f>G179*BS!$B$9</f>
        <v/>
      </c>
      <c r="T179">
        <f>H179*BS!$B$9</f>
        <v/>
      </c>
    </row>
    <row r="180" ht="23.25" customFormat="1" customHeight="1" s="234">
      <c r="B180" t="inlineStr">
        <is>
          <t>Retained earnings None Dividends paid</t>
        </is>
      </c>
      <c r="G180" t="n">
        <v>0</v>
      </c>
      <c r="H180" t="n">
        <v>-100000000</v>
      </c>
      <c r="N180">
        <f>B180</f>
        <v/>
      </c>
      <c r="O180" t="inlineStr"/>
      <c r="P180" t="inlineStr"/>
      <c r="Q180" t="inlineStr"/>
      <c r="R180" t="inlineStr"/>
      <c r="S180">
        <f>G180*BS!$B$9</f>
        <v/>
      </c>
      <c r="T180">
        <f>H180*BS!$B$9</f>
        <v/>
      </c>
    </row>
    <row r="181" ht="23.25" customFormat="1" customHeight="1" s="234">
      <c r="B181" t="inlineStr">
        <is>
          <t>Retained earnings None Balance at 31 December 2022</t>
        </is>
      </c>
      <c r="G181" t="n">
        <v>0</v>
      </c>
      <c r="H181" t="n">
        <v>882860486</v>
      </c>
      <c r="N181">
        <f>B181</f>
        <v/>
      </c>
      <c r="O181" t="inlineStr"/>
      <c r="P181" t="inlineStr"/>
      <c r="Q181" t="inlineStr"/>
      <c r="R181" t="inlineStr"/>
      <c r="S181">
        <f>G181*BS!$B$9</f>
        <v/>
      </c>
      <c r="T181">
        <f>H181*BS!$B$9</f>
        <v/>
      </c>
    </row>
    <row r="182" ht="23.25" customFormat="1" customHeight="1" s="234">
      <c r="B182" t="inlineStr">
        <is>
          <t>Retained earnings None Balance at 1 January 2021</t>
        </is>
      </c>
      <c r="G182" t="n">
        <v>0</v>
      </c>
      <c r="H182" t="n">
        <v>308975935</v>
      </c>
      <c r="N182">
        <f>B182</f>
        <v/>
      </c>
      <c r="O182" t="inlineStr"/>
      <c r="P182" t="inlineStr"/>
      <c r="Q182" t="inlineStr"/>
      <c r="R182" t="inlineStr"/>
      <c r="S182">
        <f>G182*BS!$B$9</f>
        <v/>
      </c>
      <c r="T182">
        <f>H182*BS!$B$9</f>
        <v/>
      </c>
    </row>
    <row r="183">
      <c r="B183" t="inlineStr">
        <is>
          <t>Retained earnings None Total</t>
        </is>
      </c>
      <c r="G183" t="n">
        <v>0</v>
      </c>
      <c r="H183" t="n">
        <v>115789964</v>
      </c>
      <c r="N183">
        <f>B183</f>
        <v/>
      </c>
      <c r="O183" t="inlineStr"/>
      <c r="P183" t="inlineStr"/>
      <c r="Q183" t="inlineStr"/>
      <c r="R183" t="inlineStr"/>
      <c r="S183">
        <f>G183*BS!$B$9</f>
        <v/>
      </c>
      <c r="T183">
        <f>H183*BS!$B$9</f>
        <v/>
      </c>
    </row>
    <row r="184" ht="18.75" customHeight="1" s="340">
      <c r="B184" t="inlineStr">
        <is>
          <t>Retained earnings None Balance at 31 December 2021</t>
        </is>
      </c>
      <c r="G184" t="n">
        <v>0</v>
      </c>
      <c r="H184" t="n">
        <v>324765899</v>
      </c>
      <c r="N184">
        <f>B184</f>
        <v/>
      </c>
      <c r="O184" t="inlineStr"/>
      <c r="P184" t="inlineStr"/>
      <c r="Q184" t="inlineStr"/>
      <c r="R184" t="inlineStr"/>
      <c r="S184">
        <f>G184*BS!$B$9</f>
        <v/>
      </c>
      <c r="T184">
        <f>H184*BS!$B$9</f>
        <v/>
      </c>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t="n">
        <v>0</v>
      </c>
      <c r="H201" s="954" t="n">
        <v>0</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t="n">
        <v>0</v>
      </c>
      <c r="H206" s="954" t="n">
        <v>0</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In the following table, revenue from contracts with customers is disaggregated by primary geographical market, nan nan Japan</t>
        </is>
      </c>
      <c r="C15" s="939" t="n"/>
      <c r="D15" s="939" t="n"/>
      <c r="E15" s="939" t="n"/>
      <c r="F15" s="939" t="n"/>
      <c r="G15" s="939" t="n">
        <v>259856730</v>
      </c>
      <c r="H15" s="939" t="n">
        <v>856063636</v>
      </c>
      <c r="I15" s="289" t="n"/>
      <c r="N15" s="293" t="inlineStr"/>
      <c r="O15" s="192" t="inlineStr"/>
      <c r="P15" s="192" t="inlineStr"/>
      <c r="Q15" s="192" t="inlineStr"/>
      <c r="R15" s="192" t="inlineStr"/>
      <c r="S15" s="192" t="inlineStr"/>
      <c r="T15" s="192" t="inlineStr"/>
      <c r="U15" s="1016">
        <f>I15</f>
        <v/>
      </c>
    </row>
    <row r="16" customFormat="1" s="118">
      <c r="B16" s="102" t="inlineStr">
        <is>
          <t>In the following table, revenue from contracts with customers is disaggregated by primary geographical market, nan nan Taiwan</t>
        </is>
      </c>
      <c r="C16" s="939" t="n"/>
      <c r="D16" s="939" t="n"/>
      <c r="E16" s="939" t="n"/>
      <c r="F16" s="939" t="n"/>
      <c r="G16" s="939" t="n">
        <v>87046931</v>
      </c>
      <c r="H16" s="939" t="n">
        <v>339430080</v>
      </c>
      <c r="I16" s="289" t="n"/>
      <c r="N16" s="293" t="inlineStr"/>
      <c r="O16" s="192" t="inlineStr"/>
      <c r="P16" s="192" t="inlineStr"/>
      <c r="Q16" s="192" t="inlineStr"/>
      <c r="R16" s="192" t="inlineStr"/>
      <c r="S16" s="192" t="inlineStr"/>
      <c r="T16" s="192" t="inlineStr"/>
      <c r="U16" s="1016">
        <f>I16</f>
        <v/>
      </c>
    </row>
    <row r="17" customFormat="1" s="118">
      <c r="B17" s="102" t="inlineStr">
        <is>
          <t>In the following table, revenue from contracts with customers is disaggregated by primary geographical market, nan nan Other</t>
        </is>
      </c>
      <c r="C17" s="939" t="n"/>
      <c r="D17" s="939" t="n"/>
      <c r="E17" s="939" t="n"/>
      <c r="F17" s="939" t="n"/>
      <c r="G17" s="939" t="n">
        <v>179807228</v>
      </c>
      <c r="H17" s="939" t="n">
        <v>327542553</v>
      </c>
      <c r="I17" s="289" t="n"/>
      <c r="N17" s="293" t="inlineStr"/>
      <c r="O17" s="192" t="inlineStr"/>
      <c r="P17" s="192" t="inlineStr"/>
      <c r="Q17" s="192" t="inlineStr"/>
      <c r="R17" s="192" t="inlineStr"/>
      <c r="S17" s="192" t="inlineStr"/>
      <c r="T17" s="192" t="inlineStr"/>
      <c r="U17" s="1016">
        <f>I17</f>
        <v/>
      </c>
    </row>
    <row r="18" customFormat="1" s="118">
      <c r="B18" s="102" t="inlineStr">
        <is>
          <t>In the following table, revenue from contracts with customers is disaggregated by primary geographical market, nan nan Clermont</t>
        </is>
      </c>
      <c r="C18" s="939" t="n"/>
      <c r="D18" s="939" t="n"/>
      <c r="E18" s="939" t="n"/>
      <c r="F18" s="939" t="n"/>
      <c r="G18" s="939" t="n">
        <v>312315827</v>
      </c>
      <c r="H18" s="939" t="n">
        <v>834240506</v>
      </c>
      <c r="I18" s="289" t="n"/>
      <c r="J18" s="971" t="n"/>
      <c r="N18" s="293" t="inlineStr"/>
      <c r="O18" s="192" t="inlineStr"/>
      <c r="P18" s="192" t="inlineStr"/>
      <c r="Q18" s="192" t="inlineStr"/>
      <c r="R18" s="192" t="inlineStr"/>
      <c r="S18" s="192" t="inlineStr"/>
      <c r="T18" s="192" t="inlineStr"/>
      <c r="U18" s="1016">
        <f>I18</f>
        <v/>
      </c>
    </row>
    <row r="19" customFormat="1" s="279">
      <c r="A19" s="118" t="n"/>
      <c r="B19" s="102" t="inlineStr">
        <is>
          <t>In the following table, revenue from contracts with customers is disaggregated by primary geographical market, nan nan Maules Creek</t>
        </is>
      </c>
      <c r="C19" s="939" t="n"/>
      <c r="D19" s="939" t="n"/>
      <c r="E19" s="939" t="n"/>
      <c r="F19" s="939" t="n"/>
      <c r="G19" s="939" t="n">
        <v>177347011</v>
      </c>
      <c r="H19" s="939" t="n">
        <v>471578414</v>
      </c>
      <c r="I19" s="289" t="n"/>
      <c r="N19" s="293" t="inlineStr"/>
      <c r="O19" s="192" t="inlineStr"/>
      <c r="P19" s="192" t="inlineStr"/>
      <c r="Q19" s="192" t="inlineStr"/>
      <c r="R19" s="192" t="inlineStr"/>
      <c r="S19" s="192" t="inlineStr"/>
      <c r="T19" s="192" t="inlineStr"/>
      <c r="U19" s="1016">
        <f>I19</f>
        <v/>
      </c>
    </row>
    <row r="20" customFormat="1" s="279">
      <c r="A20" s="118" t="n"/>
      <c r="B20" s="102" t="inlineStr">
        <is>
          <t>In the following table, revenue from contracts with customers is disaggregated by primary geographical market, nan nan Narrabri</t>
        </is>
      </c>
      <c r="C20" s="939" t="n"/>
      <c r="D20" s="939" t="n"/>
      <c r="E20" s="939" t="n"/>
      <c r="F20" s="939" t="n"/>
      <c r="G20" s="939" t="n">
        <v>37048051</v>
      </c>
      <c r="H20" s="939" t="n">
        <v>217217349</v>
      </c>
      <c r="I20" s="289" t="n"/>
      <c r="N20" s="293" t="inlineStr"/>
      <c r="O20" s="192" t="inlineStr"/>
      <c r="P20" s="192" t="inlineStr"/>
      <c r="Q20" s="192" t="inlineStr"/>
      <c r="R20" s="192" t="inlineStr"/>
      <c r="S20" s="192" t="inlineStr"/>
      <c r="T20" s="192" t="inlineStr"/>
      <c r="U20" s="1016">
        <f>I20</f>
        <v/>
      </c>
    </row>
    <row r="21" customFormat="1" s="279">
      <c r="A21" s="118" t="n"/>
      <c r="B21" s="102" t="inlineStr">
        <is>
          <t>In the following table, revenue from contracts with customers is disaggregated by primary geographical market, nan nan Products transferred at a point in time</t>
        </is>
      </c>
      <c r="C21" s="939" t="n"/>
      <c r="D21" s="939" t="n"/>
      <c r="E21" s="939" t="n"/>
      <c r="F21" s="939" t="n"/>
      <c r="G21" s="939" t="n">
        <v>526710889</v>
      </c>
      <c r="H21" s="939" t="n">
        <v>1523036269</v>
      </c>
      <c r="I21" s="289" t="n"/>
      <c r="N21" s="293" t="inlineStr"/>
      <c r="O21" s="192" t="inlineStr"/>
      <c r="P21" s="192" t="inlineStr"/>
      <c r="Q21" s="192" t="inlineStr"/>
      <c r="R21" s="192" t="inlineStr"/>
      <c r="S21" s="192" t="inlineStr"/>
      <c r="T21" s="192" t="inlineStr"/>
      <c r="U21" s="1016">
        <f>I21</f>
        <v/>
      </c>
    </row>
    <row r="22" customFormat="1" s="279">
      <c r="A22" s="118" t="n"/>
      <c r="B22" s="102" t="inlineStr">
        <is>
          <t>In the following table, revenue from contracts with customers is disaggregated by primary geographical market, nan nan Revenue from contracts with customers</t>
        </is>
      </c>
      <c r="C22" s="939" t="n"/>
      <c r="D22" s="939" t="n"/>
      <c r="E22" s="939" t="n"/>
      <c r="F22" s="939" t="n"/>
      <c r="G22" s="939" t="n">
        <v>526710889</v>
      </c>
      <c r="H22" s="939" t="n">
        <v>1523036269</v>
      </c>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-358492432</v>
      </c>
      <c r="H29" s="939" t="n">
        <v>-595190321</v>
      </c>
      <c r="I29" s="1017" t="n"/>
      <c r="N29" s="293" t="inlineStr"/>
      <c r="O29" s="192" t="inlineStr"/>
      <c r="P29" s="192" t="inlineStr"/>
      <c r="Q29" s="192" t="inlineStr"/>
      <c r="R29" s="192" t="inlineStr"/>
      <c r="S29" s="192" t="inlineStr"/>
      <c r="T29" s="192" t="inlineStr"/>
      <c r="U29" s="1016">
        <f>I29</f>
        <v/>
      </c>
    </row>
    <row r="30" customFormat="1" s="279">
      <c r="A30" s="118" t="n"/>
      <c r="B30" s="102" t="inlineStr">
        <is>
          <t>Tax expense</t>
        </is>
      </c>
      <c r="C30" s="939" t="n"/>
      <c r="D30" s="939" t="n"/>
      <c r="E30" s="939" t="n"/>
      <c r="F30" s="939" t="n"/>
      <c r="G30" s="939" t="n">
        <v>-49579467</v>
      </c>
      <c r="H30" s="939" t="n">
        <v>-281402399</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-859414</v>
      </c>
      <c r="H56" s="939" t="n">
        <v>-846968</v>
      </c>
      <c r="I56" s="1017" t="n"/>
      <c r="N56" s="293" t="inlineStr"/>
      <c r="O56" s="192" t="inlineStr"/>
      <c r="P56" s="192" t="inlineStr"/>
      <c r="Q56" s="192" t="inlineStr"/>
      <c r="R56" s="192" t="inlineStr"/>
      <c r="S56" s="192" t="inlineStr"/>
      <c r="T56" s="192" t="inlineStr"/>
      <c r="U56" s="1016">
        <f>I56</f>
        <v/>
      </c>
    </row>
    <row r="57" customFormat="1" s="279">
      <c r="A57" s="118" t="n"/>
      <c r="B57" s="102" t="inlineStr">
        <is>
          <t>Depreciation</t>
        </is>
      </c>
      <c r="C57" s="939" t="n"/>
      <c r="D57" s="939" t="n"/>
      <c r="E57" s="939" t="n"/>
      <c r="F57" s="939" t="n"/>
      <c r="G57" s="939" t="n">
        <v>-367702</v>
      </c>
      <c r="H57" s="939" t="n">
        <v>-347502</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-387660</v>
      </c>
      <c r="H58" s="939" t="n">
        <v>-264838</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-859414</v>
      </c>
      <c r="H80" s="939" t="n">
        <v>-846968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469291</v>
      </c>
      <c r="H84" s="991" t="n">
        <v>615873</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469291</v>
      </c>
      <c r="H98" s="939" t="n">
        <v>615873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614109</v>
      </c>
      <c r="H99" s="939" t="n">
        <v>16354023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13.0 nan Interest</t>
        </is>
      </c>
      <c r="C111" s="939" t="n"/>
      <c r="D111" s="939" t="n"/>
      <c r="E111" s="939" t="n"/>
      <c r="F111" s="939" t="n"/>
      <c r="G111" s="939" t="n">
        <v>214285</v>
      </c>
      <c r="H111" s="939" t="n">
        <v>8239704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13.0 nan Interest expense</t>
        </is>
      </c>
      <c r="C112" s="939" t="n"/>
      <c r="D112" s="939" t="n"/>
      <c r="E112" s="939" t="n"/>
      <c r="F112" s="939" t="n"/>
      <c r="G112" s="939" t="n">
        <v>-17508</v>
      </c>
      <c r="H112" s="939" t="n">
        <v>-38736</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13.0 nan Foreign exchange gain</t>
        </is>
      </c>
      <c r="C124" s="952" t="n"/>
      <c r="D124" s="952" t="n"/>
      <c r="E124" s="952" t="n"/>
      <c r="F124" s="952" t="n"/>
      <c r="G124" s="952" t="n">
        <v>399824</v>
      </c>
      <c r="H124" s="952" t="n">
        <v>6328523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242246614</v>
      </c>
      <c r="G12" s="1029" t="n">
        <v>708015580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-27622372</v>
      </c>
      <c r="G13" s="1028" t="n">
        <v>-26414151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-27788177</v>
      </c>
      <c r="G18" s="1029" t="n">
        <v>-21034752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-100000000</v>
      </c>
      <c r="G21" s="1028" t="n">
        <v>-100000000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-10163171</v>
      </c>
      <c r="G23" s="1028" t="n">
        <v>-10629806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