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nan Cash and cash equivalents in the statement of cash flows Cash and cash equivalents in the statement of cash flows nan nan</t>
        </is>
      </c>
      <c r="C15" s="103" t="n"/>
      <c r="D15" s="103" t="n"/>
      <c r="E15" s="103" t="n"/>
      <c r="F15" s="103" t="n"/>
      <c r="G15" s="103" t="n">
        <v>9833463</v>
      </c>
      <c r="H15" s="103" t="n">
        <v>4832905</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None nan Trade receivables</t>
        </is>
      </c>
      <c r="C29" s="103" t="n"/>
      <c r="D29" s="103" t="n"/>
      <c r="E29" s="103" t="n"/>
      <c r="F29" s="103" t="n"/>
      <c r="G29" s="103" t="n">
        <v>3283657</v>
      </c>
      <c r="H29" s="103" t="n">
        <v>2318638</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259625</v>
      </c>
      <c r="H53" s="112" t="n">
        <v>630558</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 xml:space="preserve"> None nan Prepayments nan nan</t>
        </is>
      </c>
      <c r="C56" s="939" t="n"/>
      <c r="D56" s="939" t="n"/>
      <c r="E56" s="939" t="n"/>
      <c r="F56" s="939" t="n"/>
      <c r="G56" s="939" t="n">
        <v>32427</v>
      </c>
      <c r="H56" s="939" t="n">
        <v>50296</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10021127</v>
      </c>
      <c r="H81" s="940" t="n">
        <v>14409527</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375408</v>
      </c>
      <c r="H27" s="954" t="n">
        <v>10378</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InAUD Trade creditors</t>
        </is>
      </c>
      <c r="C58" s="939" t="n"/>
      <c r="D58" s="939" t="n"/>
      <c r="E58" s="939" t="n"/>
      <c r="F58" s="939" t="n"/>
      <c r="G58" s="939" t="n">
        <v>2841582</v>
      </c>
      <c r="H58" s="939" t="n">
        <v>2194439</v>
      </c>
      <c r="I58" s="975" t="n"/>
      <c r="J58" s="180" t="n"/>
      <c r="N58" s="976">
        <f>B58</f>
        <v/>
      </c>
      <c r="O58" s="192">
        <f>C58*BS!$B$9</f>
        <v/>
      </c>
      <c r="P58" s="192">
        <f>D58*BS!$B$9</f>
        <v/>
      </c>
      <c r="Q58" s="192">
        <f>E58*BS!$B$9</f>
        <v/>
      </c>
      <c r="R58" s="192">
        <f>F58*BS!$B$9</f>
        <v/>
      </c>
      <c r="S58" s="192">
        <f>G58*BS!$B$9</f>
        <v/>
      </c>
      <c r="T58" s="192">
        <f>H58*BS!$B$9</f>
        <v/>
      </c>
      <c r="U58" s="193">
        <f>I58</f>
        <v/>
      </c>
    </row>
    <row r="59">
      <c r="B59" s="102" t="inlineStr">
        <is>
          <t xml:space="preserve"> InAUD Accruals and other payables</t>
        </is>
      </c>
      <c r="C59" s="939" t="n"/>
      <c r="D59" s="939" t="n"/>
      <c r="E59" s="939" t="n"/>
      <c r="F59" s="939" t="n"/>
      <c r="G59" s="939" t="n">
        <v>538229</v>
      </c>
      <c r="H59" s="939" t="n">
        <v>131503</v>
      </c>
      <c r="I59" s="975" t="n"/>
      <c r="J59" s="180" t="n"/>
      <c r="N59" s="976">
        <f>B59</f>
        <v/>
      </c>
      <c r="O59" s="192">
        <f>C59*BS!$B$9</f>
        <v/>
      </c>
      <c r="P59" s="192">
        <f>D59*BS!$B$9</f>
        <v/>
      </c>
      <c r="Q59" s="192">
        <f>E59*BS!$B$9</f>
        <v/>
      </c>
      <c r="R59" s="192">
        <f>F59*BS!$B$9</f>
        <v/>
      </c>
      <c r="S59" s="192">
        <f>G59*BS!$B$9</f>
        <v/>
      </c>
      <c r="T59" s="192">
        <f>H59*BS!$B$9</f>
        <v/>
      </c>
      <c r="U59" s="193">
        <f>I59</f>
        <v/>
      </c>
    </row>
    <row r="60">
      <c r="B60" s="102" t="inlineStr">
        <is>
          <t xml:space="preserve"> InAUD Payables to related parties</t>
        </is>
      </c>
      <c r="C60" s="939" t="n"/>
      <c r="D60" s="939" t="n"/>
      <c r="E60" s="939" t="n"/>
      <c r="F60" s="939" t="n"/>
      <c r="G60" s="939" t="n">
        <v>2309199</v>
      </c>
      <c r="H60" s="939" t="n">
        <v>2310016</v>
      </c>
      <c r="I60" s="975" t="n"/>
      <c r="J60" s="180" t="n"/>
      <c r="N60" s="976">
        <f>B60</f>
        <v/>
      </c>
      <c r="O60" s="192">
        <f>C60*BS!$B$9</f>
        <v/>
      </c>
      <c r="P60" s="192">
        <f>D60*BS!$B$9</f>
        <v/>
      </c>
      <c r="Q60" s="192">
        <f>E60*BS!$B$9</f>
        <v/>
      </c>
      <c r="R60" s="192">
        <f>F60*BS!$B$9</f>
        <v/>
      </c>
      <c r="S60" s="192">
        <f>G60*BS!$B$9</f>
        <v/>
      </c>
      <c r="T60" s="192">
        <f>H60*BS!$B$9</f>
        <v/>
      </c>
      <c r="U60" s="193">
        <f>I60</f>
        <v/>
      </c>
    </row>
    <row r="61">
      <c r="B61" s="102" t="inlineStr">
        <is>
          <t xml:space="preserve"> InAUD Other tax payable</t>
        </is>
      </c>
      <c r="C61" s="103" t="n"/>
      <c r="D61" s="103" t="n"/>
      <c r="E61" s="103" t="n"/>
      <c r="F61" s="103" t="n"/>
      <c r="G61" s="103" t="n">
        <v>166365</v>
      </c>
      <c r="H61" s="103" t="n">
        <v>152960</v>
      </c>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5922910</v>
      </c>
      <c r="H81" s="954" t="n">
        <v>4832533</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InAUD Commission payable</t>
        </is>
      </c>
      <c r="C88" s="939" t="n"/>
      <c r="D88" s="939" t="n"/>
      <c r="E88" s="939" t="n"/>
      <c r="F88" s="939" t="n"/>
      <c r="G88" s="939" t="n">
        <v>18717</v>
      </c>
      <c r="H88" s="939" t="n">
        <v>11981</v>
      </c>
      <c r="I88" s="975" t="n"/>
      <c r="J88" s="180" t="n"/>
      <c r="N88" s="976">
        <f>B88</f>
        <v/>
      </c>
      <c r="O88" s="192">
        <f>C88*BS!$B$9</f>
        <v/>
      </c>
      <c r="P88" s="192">
        <f>D88*BS!$B$9</f>
        <v/>
      </c>
      <c r="Q88" s="192">
        <f>E88*BS!$B$9</f>
        <v/>
      </c>
      <c r="R88" s="192">
        <f>F88*BS!$B$9</f>
        <v/>
      </c>
      <c r="S88" s="192">
        <f>G88*BS!$B$9</f>
        <v/>
      </c>
      <c r="T88" s="192">
        <f>H88*BS!$B$9</f>
        <v/>
      </c>
      <c r="U88" s="193">
        <f>I88</f>
        <v/>
      </c>
    </row>
    <row r="89">
      <c r="B89" s="102" t="inlineStr">
        <is>
          <t xml:space="preserve"> InAUD Accruals and other payables</t>
        </is>
      </c>
      <c r="C89" s="939" t="n"/>
      <c r="D89" s="939" t="n"/>
      <c r="E89" s="939" t="n"/>
      <c r="F89" s="939" t="n"/>
      <c r="G89" s="939" t="n">
        <v>538229</v>
      </c>
      <c r="H89" s="939" t="n">
        <v>131503</v>
      </c>
      <c r="I89" s="975" t="n"/>
      <c r="J89" s="180" t="n"/>
      <c r="N89" s="976">
        <f>B89</f>
        <v/>
      </c>
      <c r="O89" s="192">
        <f>C89*BS!$B$9</f>
        <v/>
      </c>
      <c r="P89" s="192">
        <f>D89*BS!$B$9</f>
        <v/>
      </c>
      <c r="Q89" s="192">
        <f>E89*BS!$B$9</f>
        <v/>
      </c>
      <c r="R89" s="192">
        <f>F89*BS!$B$9</f>
        <v/>
      </c>
      <c r="S89" s="192">
        <f>G89*BS!$B$9</f>
        <v/>
      </c>
      <c r="T89" s="192">
        <f>H89*BS!$B$9</f>
        <v/>
      </c>
      <c r="U89" s="193">
        <f>I89</f>
        <v/>
      </c>
    </row>
    <row r="90">
      <c r="B90" s="211" t="inlineStr">
        <is>
          <t xml:space="preserve"> InAUD Payables to related parties</t>
        </is>
      </c>
      <c r="C90" s="939" t="n"/>
      <c r="D90" s="939" t="n"/>
      <c r="E90" s="939" t="n"/>
      <c r="F90" s="939" t="n"/>
      <c r="G90" s="939" t="n">
        <v>2309199</v>
      </c>
      <c r="H90" s="939" t="n">
        <v>2310016</v>
      </c>
      <c r="I90" s="975" t="n"/>
      <c r="J90" s="180" t="n"/>
      <c r="N90" s="976">
        <f>B90</f>
        <v/>
      </c>
      <c r="O90" s="192">
        <f>C90*BS!$B$9</f>
        <v/>
      </c>
      <c r="P90" s="192">
        <f>D90*BS!$B$9</f>
        <v/>
      </c>
      <c r="Q90" s="192">
        <f>E90*BS!$B$9</f>
        <v/>
      </c>
      <c r="R90" s="192">
        <f>F90*BS!$B$9</f>
        <v/>
      </c>
      <c r="S90" s="192">
        <f>G90*BS!$B$9</f>
        <v/>
      </c>
      <c r="T90" s="192">
        <f>H90*BS!$B$9</f>
        <v/>
      </c>
      <c r="U90" s="193">
        <f>I90</f>
        <v/>
      </c>
    </row>
    <row r="91">
      <c r="B91" s="211" t="inlineStr">
        <is>
          <t xml:space="preserve"> InAUD GST payable</t>
        </is>
      </c>
      <c r="C91" s="103" t="n"/>
      <c r="D91" s="103" t="n"/>
      <c r="E91" s="103" t="n"/>
      <c r="F91" s="103" t="n"/>
      <c r="G91" s="103" t="n">
        <v>32133</v>
      </c>
      <c r="H91" s="103" t="n">
        <v>18161</v>
      </c>
      <c r="I91" s="979" t="n"/>
      <c r="J91" s="180" t="n"/>
      <c r="N91" s="976">
        <f>B91</f>
        <v/>
      </c>
      <c r="O91" s="192">
        <f>C91*BS!$B$9</f>
        <v/>
      </c>
      <c r="P91" s="192">
        <f>D91*BS!$B$9</f>
        <v/>
      </c>
      <c r="Q91" s="192">
        <f>E91*BS!$B$9</f>
        <v/>
      </c>
      <c r="R91" s="192">
        <f>F91*BS!$B$9</f>
        <v/>
      </c>
      <c r="S91" s="192">
        <f>G91*BS!$B$9</f>
        <v/>
      </c>
      <c r="T91" s="192">
        <f>H91*BS!$B$9</f>
        <v/>
      </c>
      <c r="U91" s="193">
        <f>I91</f>
        <v/>
      </c>
    </row>
    <row r="92">
      <c r="B92" s="211" t="inlineStr">
        <is>
          <t xml:space="preserve"> InAUD Other tax payable</t>
        </is>
      </c>
      <c r="C92" s="939" t="n"/>
      <c r="D92" s="939" t="n"/>
      <c r="E92" s="939" t="n"/>
      <c r="F92" s="939" t="n"/>
      <c r="G92" s="939" t="n">
        <v>166365</v>
      </c>
      <c r="H92" s="939" t="n">
        <v>152960</v>
      </c>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388421</v>
      </c>
      <c r="H105" s="954" t="n">
        <v>326042</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388421</v>
      </c>
      <c r="H127" s="954" t="n">
        <v>326042</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31600</v>
      </c>
      <c r="H140" s="954" t="n">
        <v>31600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Ordinary shares None Oni issue at 1 January fully paid</t>
        </is>
      </c>
      <c r="C156" s="103" t="n"/>
      <c r="D156" s="103" t="n"/>
      <c r="E156" s="103" t="n"/>
      <c r="F156" s="103" t="n"/>
      <c r="G156" s="103" t="n">
        <v>1000000</v>
      </c>
      <c r="H156" s="103" t="n">
        <v>1000000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inlineStr">
        <is>
          <t>Ordinary shares None Oni issue at 31 December - fully paid</t>
        </is>
      </c>
      <c r="C157" s="229" t="n"/>
      <c r="D157" s="229" t="n"/>
      <c r="E157" s="229" t="n"/>
      <c r="F157" s="229" t="n"/>
      <c r="G157" s="229" t="n">
        <v>1000000</v>
      </c>
      <c r="H157" s="952" t="n">
        <v>1000000</v>
      </c>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10.471404</v>
      </c>
      <c r="H181" s="103" t="n">
        <v>11046698</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None nan Sale of goods</t>
        </is>
      </c>
      <c r="C15" s="939" t="n"/>
      <c r="D15" s="939" t="n"/>
      <c r="E15" s="939" t="n"/>
      <c r="F15" s="939" t="n"/>
      <c r="G15" s="939" t="n">
        <v>14590642</v>
      </c>
      <c r="H15" s="939" t="n">
        <v>3099448</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Depreciation</t>
        </is>
      </c>
      <c r="C56" s="939" t="n"/>
      <c r="D56" s="939" t="n"/>
      <c r="E56" s="939" t="n"/>
      <c r="F56" s="939" t="n"/>
      <c r="G56" s="939" t="n">
        <v>-421181</v>
      </c>
      <c r="H56" s="939" t="n">
        <v>-388875</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Other expenses</t>
        </is>
      </c>
      <c r="C57" s="939" t="n"/>
      <c r="D57" s="939" t="n"/>
      <c r="E57" s="939" t="n"/>
      <c r="F57" s="939" t="n"/>
      <c r="G57" s="939" t="n">
        <v>-2251342</v>
      </c>
      <c r="H57" s="939" t="n">
        <v>-708876</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 xml:space="preserve"> None 5.0 Other income</t>
        </is>
      </c>
      <c r="C84" s="991" t="n"/>
      <c r="D84" s="991" t="n"/>
      <c r="E84" s="991" t="n"/>
      <c r="F84" s="991" t="n"/>
      <c r="G84" s="991" t="n">
        <v>2021</v>
      </c>
      <c r="H84" s="991" t="n">
        <v>2022</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inlineStr">
        <is>
          <t xml:space="preserve"> None nan Rental revenue</t>
        </is>
      </c>
      <c r="C85" s="991" t="n"/>
      <c r="D85" s="991" t="n"/>
      <c r="E85" s="991" t="n"/>
      <c r="F85" s="991" t="n"/>
      <c r="G85" s="991" t="n">
        <v>7787</v>
      </c>
      <c r="H85" s="991" t="n">
        <v>5100</v>
      </c>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15113</v>
      </c>
      <c r="H98" s="939" t="n">
        <v>6996</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income</t>
        </is>
      </c>
      <c r="C99" s="939" t="n"/>
      <c r="D99" s="939" t="n"/>
      <c r="E99" s="939" t="n"/>
      <c r="F99" s="939" t="n"/>
      <c r="G99" s="939" t="n">
        <v>67716</v>
      </c>
      <c r="H99" s="939" t="n">
        <v>264499</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inlineStr">
        <is>
          <t>Finance costs</t>
        </is>
      </c>
      <c r="C100" s="939" t="n"/>
      <c r="D100" s="939" t="n"/>
      <c r="E100" s="939" t="n"/>
      <c r="F100" s="939" t="n"/>
      <c r="G100" s="939" t="n">
        <v>-75149</v>
      </c>
      <c r="H100" s="939" t="n">
        <v>-4255</v>
      </c>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inlineStr">
        <is>
          <t>Net finance income/(costs)</t>
        </is>
      </c>
      <c r="C101" s="939" t="n"/>
      <c r="D101" s="939" t="n"/>
      <c r="E101" s="939" t="n"/>
      <c r="F101" s="939" t="n"/>
      <c r="G101" s="939" t="n">
        <v>-7433</v>
      </c>
      <c r="H101" s="939" t="n">
        <v>260244</v>
      </c>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 xml:space="preserve"> None nan Lease interest expense</t>
        </is>
      </c>
      <c r="C111" s="939" t="n"/>
      <c r="D111" s="939" t="n"/>
      <c r="E111" s="939" t="n"/>
      <c r="F111" s="939" t="n"/>
      <c r="G111" s="939" t="n">
        <v>-64105</v>
      </c>
      <c r="H111" s="939" t="n">
        <v>5820</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inlineStr">
        <is>
          <t xml:space="preserve"> None nan Interest and bank charges</t>
        </is>
      </c>
      <c r="C112" s="939" t="n"/>
      <c r="D112" s="939" t="n"/>
      <c r="E112" s="939" t="n"/>
      <c r="F112" s="939" t="n"/>
      <c r="G112" s="939" t="n">
        <v>-11044</v>
      </c>
      <c r="H112" s="939" t="n">
        <v>-10075</v>
      </c>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 xml:space="preserve"> None nan Net foreign exchange gain</t>
        </is>
      </c>
      <c r="C124" s="952" t="n"/>
      <c r="D124" s="952" t="n"/>
      <c r="E124" s="952" t="n"/>
      <c r="F124" s="952" t="n"/>
      <c r="G124" s="952" t="n">
        <v>16528</v>
      </c>
      <c r="H124" s="952" t="n">
        <v>103545</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-642939</v>
      </c>
      <c r="H138" s="939" t="n">
        <v>-450176</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1703788</v>
      </c>
      <c r="G12" s="1029" t="n">
        <v>1616149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-6130</v>
      </c>
      <c r="G13" s="1028" t="n">
        <v>-4762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-5748162</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-6130</v>
      </c>
      <c r="G18" s="1029" t="n">
        <v>-5752924</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-328378</v>
      </c>
      <c r="G21" s="1028" t="n">
        <v>-442194</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-403929</v>
      </c>
      <c r="G23" s="1028" t="n">
        <v>-421589</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-732307</v>
      </c>
      <c r="G25" s="1029" t="n">
        <v>-863783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