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921184</v>
      </c>
      <c r="H26" s="112" t="n">
        <v>881125</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5. Net receivables</t>
        </is>
      </c>
      <c r="C29" s="103" t="n"/>
      <c r="D29" s="103" t="n"/>
      <c r="E29" s="103" t="n"/>
      <c r="F29" s="103" t="n"/>
      <c r="G29" s="103" t="n">
        <v>665209990</v>
      </c>
      <c r="H29" s="103" t="n">
        <v>782765370</v>
      </c>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n"/>
      <c r="C43" s="103" t="n"/>
      <c r="D43" s="103" t="n"/>
      <c r="E43" s="103" t="n"/>
      <c r="F43" s="103" t="n"/>
      <c r="G43" s="103" t="n"/>
      <c r="H43" s="103" t="n"/>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0</v>
      </c>
      <c r="H53" s="112" t="n">
        <v>0</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 xml:space="preserve"> 8. Prepayments</t>
        </is>
      </c>
      <c r="C56" s="939" t="n"/>
      <c r="D56" s="939" t="n"/>
      <c r="E56" s="939" t="n"/>
      <c r="F56" s="939" t="n"/>
      <c r="G56" s="939" t="n">
        <v>80115</v>
      </c>
      <c r="H56" s="939" t="n">
        <v>67081</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n"/>
      <c r="C70" s="939" t="n"/>
      <c r="D70" s="939" t="n"/>
      <c r="E70" s="939" t="n"/>
      <c r="F70" s="939" t="n"/>
      <c r="G70" s="939" t="n"/>
      <c r="H70" s="939" t="n"/>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275834689</v>
      </c>
      <c r="H81" s="940" t="n">
        <v>295401382</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508265808</v>
      </c>
      <c r="H176" s="960" t="n">
        <v>603314290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609260492</v>
      </c>
      <c r="H27" s="954" t="n">
        <v>714631686</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n"/>
      <c r="C58" s="939" t="n"/>
      <c r="D58" s="939" t="n"/>
      <c r="E58" s="939" t="n"/>
      <c r="F58" s="939" t="n"/>
      <c r="G58" s="939" t="n"/>
      <c r="H58" s="939" t="n"/>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0</v>
      </c>
      <c r="H67" s="954" t="n">
        <v>0</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444073031</v>
      </c>
      <c r="H81" s="954" t="n">
        <v>501920274</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4547633</v>
      </c>
      <c r="H86" s="954" t="n">
        <v>5470801</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 xml:space="preserve"> Current Annual leave</t>
        </is>
      </c>
      <c r="C88" s="939" t="n"/>
      <c r="D88" s="939" t="n"/>
      <c r="E88" s="939" t="n"/>
      <c r="F88" s="939" t="n"/>
      <c r="G88" s="939" t="n">
        <v>179510</v>
      </c>
      <c r="H88" s="939" t="n">
        <v>151959</v>
      </c>
      <c r="I88" s="975" t="n"/>
      <c r="J88" s="180" t="n"/>
      <c r="N88" s="976">
        <f>B88</f>
        <v/>
      </c>
      <c r="O88" s="192">
        <f>C88*BS!$B$9</f>
        <v/>
      </c>
      <c r="P88" s="192">
        <f>D88*BS!$B$9</f>
        <v/>
      </c>
      <c r="Q88" s="192">
        <f>E88*BS!$B$9</f>
        <v/>
      </c>
      <c r="R88" s="192">
        <f>F88*BS!$B$9</f>
        <v/>
      </c>
      <c r="S88" s="192">
        <f>G88*BS!$B$9</f>
        <v/>
      </c>
      <c r="T88" s="192">
        <f>H88*BS!$B$9</f>
        <v/>
      </c>
      <c r="U88" s="193">
        <f>I88</f>
        <v/>
      </c>
    </row>
    <row r="89">
      <c r="B89" s="102" t="inlineStr">
        <is>
          <t xml:space="preserve"> Current Long service leave</t>
        </is>
      </c>
      <c r="C89" s="939" t="n"/>
      <c r="D89" s="939" t="n"/>
      <c r="E89" s="939" t="n"/>
      <c r="F89" s="939" t="n"/>
      <c r="G89" s="939" t="n">
        <v>216121</v>
      </c>
      <c r="H89" s="939" t="n">
        <v>220633</v>
      </c>
      <c r="I89" s="975" t="n"/>
      <c r="J89" s="180" t="n"/>
      <c r="N89" s="976">
        <f>B89</f>
        <v/>
      </c>
      <c r="O89" s="192">
        <f>C89*BS!$B$9</f>
        <v/>
      </c>
      <c r="P89" s="192">
        <f>D89*BS!$B$9</f>
        <v/>
      </c>
      <c r="Q89" s="192">
        <f>E89*BS!$B$9</f>
        <v/>
      </c>
      <c r="R89" s="192">
        <f>F89*BS!$B$9</f>
        <v/>
      </c>
      <c r="S89" s="192">
        <f>G89*BS!$B$9</f>
        <v/>
      </c>
      <c r="T89" s="192">
        <f>H89*BS!$B$9</f>
        <v/>
      </c>
      <c r="U89" s="193">
        <f>I89</f>
        <v/>
      </c>
    </row>
    <row r="90">
      <c r="B90" s="211" t="inlineStr">
        <is>
          <t xml:space="preserve"> Current Other employee entitlements</t>
        </is>
      </c>
      <c r="C90" s="939" t="n"/>
      <c r="D90" s="939" t="n"/>
      <c r="E90" s="939" t="n"/>
      <c r="F90" s="939" t="n"/>
      <c r="G90" s="939" t="n">
        <v>530893</v>
      </c>
      <c r="H90" s="939" t="n">
        <v>475223</v>
      </c>
      <c r="I90" s="975" t="n"/>
      <c r="J90" s="180" t="n"/>
      <c r="N90" s="976">
        <f>B90</f>
        <v/>
      </c>
      <c r="O90" s="192">
        <f>C90*BS!$B$9</f>
        <v/>
      </c>
      <c r="P90" s="192">
        <f>D90*BS!$B$9</f>
        <v/>
      </c>
      <c r="Q90" s="192">
        <f>E90*BS!$B$9</f>
        <v/>
      </c>
      <c r="R90" s="192">
        <f>F90*BS!$B$9</f>
        <v/>
      </c>
      <c r="S90" s="192">
        <f>G90*BS!$B$9</f>
        <v/>
      </c>
      <c r="T90" s="192">
        <f>H90*BS!$B$9</f>
        <v/>
      </c>
      <c r="U90" s="193">
        <f>I90</f>
        <v/>
      </c>
    </row>
    <row r="91">
      <c r="B91" s="211" t="inlineStr">
        <is>
          <t xml:space="preserve"> Current Total</t>
        </is>
      </c>
      <c r="C91" s="103" t="n"/>
      <c r="D91" s="103" t="n"/>
      <c r="E91" s="103" t="n"/>
      <c r="F91" s="103" t="n"/>
      <c r="G91" s="103" t="n">
        <v>926524</v>
      </c>
      <c r="H91" s="103" t="n">
        <v>847815</v>
      </c>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0</v>
      </c>
      <c r="H105" s="954" t="n">
        <v>0</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0</v>
      </c>
      <c r="H127" s="954" t="n">
        <v>0</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171472007</v>
      </c>
      <c r="H140" s="954" t="n">
        <v>222086396</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 xml:space="preserve"> 12.0 nan Fully paidordinary shares</t>
        </is>
      </c>
      <c r="C156" s="103" t="n"/>
      <c r="D156" s="103" t="n"/>
      <c r="E156" s="103" t="n"/>
      <c r="F156" s="103" t="n"/>
      <c r="G156" s="103" t="n">
        <v>49000000</v>
      </c>
      <c r="H156" s="103" t="n">
        <v>49000000</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inlineStr">
        <is>
          <t xml:space="preserve"> 12.0 nan Fully paid ordinary share capital</t>
        </is>
      </c>
      <c r="C157" s="229" t="n"/>
      <c r="D157" s="229" t="n"/>
      <c r="E157" s="229" t="n"/>
      <c r="F157" s="229" t="n"/>
      <c r="G157" s="229" t="n">
        <v>0</v>
      </c>
      <c r="H157" s="952" t="n">
        <v>0</v>
      </c>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RESERVES None Total</t>
        </is>
      </c>
      <c r="C167" s="993" t="n"/>
      <c r="D167" s="993" t="n"/>
      <c r="E167" s="993" t="n"/>
      <c r="F167" s="993" t="n"/>
      <c r="G167" s="993" t="n">
        <v>0</v>
      </c>
      <c r="H167" s="993" t="n">
        <v>6702859</v>
      </c>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inlineStr">
        <is>
          <t>RESERVES None 2023 nan</t>
        </is>
      </c>
      <c r="C168" s="993" t="n"/>
      <c r="D168" s="993" t="n"/>
      <c r="E168" s="993" t="n"/>
      <c r="F168" s="993" t="n"/>
      <c r="G168" s="993" t="n">
        <v>0</v>
      </c>
      <c r="H168" s="993" t="n">
        <v>7415263</v>
      </c>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112060081</v>
      </c>
      <c r="H181" s="103" t="n">
        <v>118921485</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4(a)</t>
        </is>
      </c>
      <c r="C15" s="939" t="n"/>
      <c r="D15" s="939" t="n"/>
      <c r="E15" s="939" t="n"/>
      <c r="F15" s="939" t="n"/>
      <c r="G15" s="939" t="n">
        <v>61659136</v>
      </c>
      <c r="H15" s="939" t="n">
        <v>63428969</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n"/>
      <c r="C29" s="939" t="n"/>
      <c r="D29" s="939" t="n"/>
      <c r="E29" s="939" t="n"/>
      <c r="F29" s="939" t="n"/>
      <c r="G29" s="939" t="n"/>
      <c r="H29" s="939" t="n"/>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t="n">
        <v>0</v>
      </c>
      <c r="H53" s="954" t="n">
        <v>0</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Administrative expenses 4(b)</t>
        </is>
      </c>
      <c r="C56" s="939" t="n"/>
      <c r="D56" s="939" t="n"/>
      <c r="E56" s="939" t="n"/>
      <c r="F56" s="939" t="n"/>
      <c r="G56" s="939" t="n">
        <v>-4193281</v>
      </c>
      <c r="H56" s="939" t="n">
        <v>-4281296</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n"/>
      <c r="C57" s="939" t="n"/>
      <c r="D57" s="939" t="n"/>
      <c r="E57" s="939" t="n"/>
      <c r="F57" s="939" t="n"/>
      <c r="G57" s="939" t="n"/>
      <c r="H57" s="939" t="n"/>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Administrative expenses 4(b)</t>
        </is>
      </c>
      <c r="C80" s="939" t="n"/>
      <c r="D80" s="939" t="n"/>
      <c r="E80" s="939" t="n"/>
      <c r="F80" s="939" t="n"/>
      <c r="G80" s="939" t="n">
        <v>-4193281</v>
      </c>
      <c r="H80" s="939" t="n">
        <v>-4281296</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t>
        </is>
      </c>
      <c r="C84" s="991" t="n"/>
      <c r="D84" s="991" t="n"/>
      <c r="E84" s="991" t="n"/>
      <c r="F84" s="991" t="n"/>
      <c r="G84" s="991" t="n">
        <v>417780</v>
      </c>
      <c r="H84" s="991" t="n">
        <v>586155</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Other income</t>
        </is>
      </c>
      <c r="C98" s="939" t="n"/>
      <c r="D98" s="939" t="n"/>
      <c r="E98" s="939" t="n"/>
      <c r="F98" s="939" t="n"/>
      <c r="G98" s="939" t="n">
        <v>417780</v>
      </c>
      <c r="H98" s="939" t="n">
        <v>586155</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Financing income</t>
        </is>
      </c>
      <c r="C99" s="939" t="n"/>
      <c r="D99" s="939" t="n"/>
      <c r="E99" s="939" t="n"/>
      <c r="F99" s="939" t="n"/>
      <c r="G99" s="939" t="n">
        <v>0</v>
      </c>
      <c r="H99" s="939" t="n">
        <v>7739</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n"/>
      <c r="C111" s="939" t="n"/>
      <c r="D111" s="939" t="n"/>
      <c r="E111" s="939" t="n"/>
      <c r="F111" s="939" t="n"/>
      <c r="G111" s="939" t="n"/>
      <c r="H111" s="939" t="n"/>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t="n">
        <v>0</v>
      </c>
      <c r="H121" s="954" t="n">
        <v>0</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n"/>
      <c r="C124" s="952" t="n"/>
      <c r="D124" s="952" t="n"/>
      <c r="E124" s="952" t="n"/>
      <c r="F124" s="952" t="n"/>
      <c r="G124" s="952" t="n"/>
      <c r="H124" s="952" t="n"/>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t="n">
        <v>0</v>
      </c>
      <c r="H135" s="954" t="n">
        <v>0</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 16(a)</t>
        </is>
      </c>
      <c r="D138" s="939" t="n"/>
      <c r="E138" s="939" t="n"/>
      <c r="F138" s="939" t="n"/>
      <c r="G138" s="939" t="n">
        <v>-5095356</v>
      </c>
      <c r="H138" s="939" t="n">
        <v>-4602640</v>
      </c>
      <c r="I138" s="1017" t="n"/>
      <c r="L138" s="279" t="n"/>
      <c r="M138" s="279" t="n"/>
      <c r="N138" s="290" t="n"/>
      <c r="O138" s="204" t="n"/>
      <c r="P138" s="204" t="n"/>
      <c r="Q138" s="204" t="n"/>
      <c r="R138" s="204" t="n"/>
      <c r="S138" s="204" t="n"/>
      <c r="T138" s="204" t="n"/>
      <c r="U138" s="1016" t="n"/>
    </row>
    <row r="139" customFormat="1" s="118">
      <c r="B139" s="102" t="inlineStr">
        <is>
          <t>ofincome tax</t>
        </is>
      </c>
      <c r="C139" s="939" t="n"/>
      <c r="D139" s="939" t="n"/>
      <c r="E139" s="939" t="n"/>
      <c r="F139" s="939" t="n"/>
      <c r="G139" s="939" t="n">
        <v>11866911</v>
      </c>
      <c r="H139" s="939" t="n">
        <v>209213</v>
      </c>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66316949</v>
      </c>
      <c r="G12" s="1029" t="n">
        <v>-99568719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-128866</v>
      </c>
      <c r="G13" s="1028" t="n">
        <v>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2628</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-126238</v>
      </c>
      <c r="G18" s="1029" t="n">
        <v>-17891</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-4777320</v>
      </c>
      <c r="G21" s="1028" t="n">
        <v>-5582059</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630693074</v>
      </c>
      <c r="G22" s="1028" t="n">
        <v>817563513</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-696599747</v>
      </c>
      <c r="G23" s="1028" t="n">
        <v>-712451473</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-70683993</v>
      </c>
      <c r="G25" s="1029" t="n">
        <v>99529981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