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CONSOLIDATED $ None and cash equivalents</t>
        </is>
      </c>
      <c r="C15" s="103" t="n"/>
      <c r="D15" s="103" t="n"/>
      <c r="E15" s="103" t="n"/>
      <c r="F15" s="103" t="n"/>
      <c r="G15" s="103" t="n">
        <v>6842856</v>
      </c>
      <c r="H15" s="103" t="n">
        <v>7634204</v>
      </c>
      <c r="I15" s="104" t="n"/>
      <c r="N15" s="105">
        <f>B15</f>
        <v/>
      </c>
      <c r="O15" s="106" t="inlineStr"/>
      <c r="P15" s="106" t="inlineStr"/>
      <c r="Q15" s="106" t="inlineStr"/>
      <c r="R15" s="106" t="inlineStr"/>
      <c r="S15" s="106">
        <f>G15*BS!$B$9</f>
        <v/>
      </c>
      <c r="T15" s="106">
        <f>H15*BS!$B$9</f>
        <v/>
      </c>
      <c r="U15" s="107">
        <f>I15</f>
        <v/>
      </c>
    </row>
    <row r="16" customFormat="1" s="79">
      <c r="A16" s="618" t="n"/>
      <c r="B16" s="102" t="inlineStr">
        <is>
          <t>PARENT $ None and cash equivalents</t>
        </is>
      </c>
      <c r="C16" s="103" t="n"/>
      <c r="D16" s="103" t="n"/>
      <c r="E16" s="103" t="n"/>
      <c r="F16" s="103" t="n"/>
      <c r="G16" s="103" t="n">
        <v>6386397</v>
      </c>
      <c r="H16" s="103" t="n">
        <v>7394996</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PARENT $ None Trade receivables, third parties</t>
        </is>
      </c>
      <c r="C29" s="103" t="n"/>
      <c r="D29" s="103" t="n"/>
      <c r="E29" s="103" t="n"/>
      <c r="F29" s="103" t="n"/>
      <c r="G29" s="103" t="n">
        <v>6760866</v>
      </c>
      <c r="H29" s="103" t="n">
        <v>6810884</v>
      </c>
      <c r="I29" s="104" t="n"/>
      <c r="N29" s="105">
        <f>B29</f>
        <v/>
      </c>
      <c r="O29" s="106" t="inlineStr"/>
      <c r="P29" s="106" t="inlineStr"/>
      <c r="Q29" s="106" t="inlineStr"/>
      <c r="R29" s="106" t="inlineStr"/>
      <c r="S29" s="106">
        <f>G29*BS!$B$9</f>
        <v/>
      </c>
      <c r="T29" s="106">
        <f>H29*BS!$B$9</f>
        <v/>
      </c>
      <c r="U29" s="107">
        <f>I29</f>
        <v/>
      </c>
    </row>
    <row r="30" customFormat="1" s="79">
      <c r="A30" s="618" t="n"/>
      <c r="B30" s="102" t="inlineStr">
        <is>
          <t>PARENT $ Trade receivables, related parties</t>
        </is>
      </c>
      <c r="C30" s="103" t="n"/>
      <c r="D30" s="103" t="n"/>
      <c r="E30" s="103" t="n"/>
      <c r="F30" s="103" t="n"/>
      <c r="G30" s="103" t="n">
        <v>1497908</v>
      </c>
      <c r="H30" s="103" t="n">
        <v>1780217</v>
      </c>
      <c r="I30" s="104" t="n"/>
      <c r="N30" s="105">
        <f>B30</f>
        <v/>
      </c>
      <c r="O30" s="106" t="inlineStr"/>
      <c r="P30" s="106" t="inlineStr"/>
      <c r="Q30" s="106" t="inlineStr"/>
      <c r="R30" s="106" t="inlineStr"/>
      <c r="S30" s="106">
        <f>G30*BS!$B$9</f>
        <v/>
      </c>
      <c r="T30" s="106">
        <f>H30*BS!$B$9</f>
        <v/>
      </c>
      <c r="U30" s="107">
        <f>I30</f>
        <v/>
      </c>
    </row>
    <row r="31" customFormat="1" s="79">
      <c r="A31" s="618" t="n"/>
      <c r="B31" s="102" t="inlineStr">
        <is>
          <t>PARENT $ Trade receivables, related Total trade receivables</t>
        </is>
      </c>
      <c r="C31" s="103" t="n"/>
      <c r="D31" s="103" t="n"/>
      <c r="E31" s="103" t="n"/>
      <c r="F31" s="103" t="n"/>
      <c r="G31" s="103" t="n">
        <v>8258774</v>
      </c>
      <c r="H31" s="103" t="n">
        <v>8591101</v>
      </c>
      <c r="I31" s="104" t="n"/>
      <c r="N31" s="105">
        <f>B31</f>
        <v/>
      </c>
      <c r="O31" s="109" t="inlineStr"/>
      <c r="P31" s="109" t="inlineStr"/>
      <c r="Q31" s="106" t="inlineStr"/>
      <c r="R31" s="106" t="inlineStr"/>
      <c r="S31" s="106">
        <f>G31*BS!$B$9</f>
        <v/>
      </c>
      <c r="T31" s="106">
        <f>H31*BS!$B$9</f>
        <v/>
      </c>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CONSOLIDATED $ Total inventories at the lower of cost and net realisable value</t>
        </is>
      </c>
      <c r="C43" s="103" t="n"/>
      <c r="D43" s="103" t="n"/>
      <c r="E43" s="103" t="n"/>
      <c r="F43" s="103" t="n"/>
      <c r="G43" s="103" t="n">
        <v>10844268</v>
      </c>
      <c r="H43" s="103" t="n">
        <v>11544367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PARENT $ Total inventories at the lower of cost and net realisable value</t>
        </is>
      </c>
      <c r="C44" s="103" t="n"/>
      <c r="D44" s="103" t="n"/>
      <c r="E44" s="103" t="n"/>
      <c r="F44" s="103" t="n"/>
      <c r="G44" s="103" t="n">
        <v>9623718</v>
      </c>
      <c r="H44" s="103" t="n">
        <v>10335185</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322241</v>
      </c>
      <c r="H67" s="112" t="n">
        <v>72881</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PARENT $ Trade receivables, related parties</t>
        </is>
      </c>
      <c r="C70" s="939" t="n"/>
      <c r="D70" s="939" t="n"/>
      <c r="E70" s="939" t="n"/>
      <c r="F70" s="939" t="n"/>
      <c r="G70" s="939" t="n">
        <v>1497908</v>
      </c>
      <c r="H70" s="939" t="n">
        <v>1780217</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PARENT $ Other receivables, third parties</t>
        </is>
      </c>
      <c r="C71" s="939" t="n"/>
      <c r="D71" s="939" t="n"/>
      <c r="E71" s="939" t="n"/>
      <c r="F71" s="939" t="n"/>
      <c r="G71" s="939" t="n">
        <v>0</v>
      </c>
      <c r="H71" s="939" t="n">
        <v>15381</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PARENT $ Other receivables, third Total other receivables Total trade and other receivables</t>
        </is>
      </c>
      <c r="C72" s="939" t="n"/>
      <c r="D72" s="939" t="n"/>
      <c r="E72" s="939" t="n"/>
      <c r="F72" s="939" t="n"/>
      <c r="G72" s="939" t="n">
        <v>0</v>
      </c>
      <c r="H72" s="939" t="n">
        <v>15381</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PARENT $ Total other receivables Total trade and other receivables Total other receivables Total trade and other receivables</t>
        </is>
      </c>
      <c r="C73" s="939" t="n"/>
      <c r="D73" s="939" t="n"/>
      <c r="E73" s="939" t="n"/>
      <c r="F73" s="939" t="n"/>
      <c r="G73" s="939" t="n">
        <v>8258774</v>
      </c>
      <c r="H73" s="939" t="n">
        <v>8606482</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496535</v>
      </c>
      <c r="H27" s="954" t="n">
        <v>1865682</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10479687</v>
      </c>
      <c r="H67" s="954" t="n">
        <v>12194114</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10479687</v>
      </c>
      <c r="H81" s="954" t="n">
        <v>12194114</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161878</v>
      </c>
      <c r="H86" s="954" t="n">
        <v>151597</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n"/>
      <c r="C88" s="939" t="n"/>
      <c r="D88" s="939" t="n"/>
      <c r="E88" s="939" t="n"/>
      <c r="F88" s="939" t="n"/>
      <c r="G88" s="939" t="n"/>
      <c r="H88" s="939" t="n"/>
      <c r="I88" s="975" t="n"/>
      <c r="J88" s="180" t="n"/>
      <c r="N88" s="976" t="inlineStr"/>
      <c r="O88" s="192" t="inlineStr"/>
      <c r="P88" s="192" t="inlineStr"/>
      <c r="Q88" s="192" t="inlineStr"/>
      <c r="R88" s="192" t="inlineStr"/>
      <c r="S88" s="192" t="inlineStr"/>
      <c r="T88" s="192" t="inlineStr"/>
      <c r="U88" s="193">
        <f>I88</f>
        <v/>
      </c>
    </row>
    <row r="89">
      <c r="B89" s="102" t="n"/>
      <c r="C89" s="939" t="n"/>
      <c r="D89" s="939" t="n"/>
      <c r="E89" s="939" t="n"/>
      <c r="F89" s="939" t="n"/>
      <c r="G89" s="939" t="n"/>
      <c r="H89" s="939" t="n"/>
      <c r="I89" s="975" t="n"/>
      <c r="J89" s="180" t="n"/>
      <c r="N89" s="976" t="inlineStr"/>
      <c r="O89" s="192" t="inlineStr"/>
      <c r="P89" s="192" t="inlineStr"/>
      <c r="Q89" s="192" t="inlineStr"/>
      <c r="R89" s="192" t="inlineStr"/>
      <c r="S89" s="192" t="inlineStr"/>
      <c r="T89" s="192" t="inlineStr"/>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11387125</v>
      </c>
      <c r="H99" s="954" t="n">
        <v>13007948</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t="inlineStr"/>
      <c r="O129" s="192" t="inlineStr"/>
      <c r="P129" s="192" t="inlineStr"/>
      <c r="Q129" s="192" t="inlineStr"/>
      <c r="R129" s="192" t="inlineStr"/>
      <c r="S129" s="192" t="inlineStr"/>
      <c r="T129" s="192" t="inlineStr"/>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inlineStr"/>
      <c r="O156" s="198" t="inlineStr"/>
      <c r="P156" s="198" t="inlineStr"/>
      <c r="Q156" s="198" t="inlineStr"/>
      <c r="R156" s="198" t="inlineStr"/>
      <c r="S156" s="198" t="inlineStr"/>
      <c r="T156" s="198" t="inlineStr"/>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1850000</v>
      </c>
      <c r="H159" s="954" t="n">
        <v>1850000</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t="inlineStr"/>
      <c r="O167" s="192" t="inlineStr"/>
      <c r="P167" s="192" t="inlineStr"/>
      <c r="Q167" s="192" t="inlineStr"/>
      <c r="R167" s="192" t="inlineStr"/>
      <c r="S167" s="192" t="inlineStr"/>
      <c r="T167" s="192" t="inlineStr"/>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13282445</v>
      </c>
      <c r="H181" s="103" t="n">
        <v>13552875</v>
      </c>
      <c r="I181" s="998" t="n"/>
      <c r="J181" s="196" t="n"/>
      <c r="K181" s="197" t="n"/>
      <c r="L181" s="197" t="n"/>
      <c r="M181" s="197" t="n"/>
      <c r="N181" s="966" t="inlineStr"/>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9"/>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34096164</v>
      </c>
      <c r="H15" s="939" t="n">
        <v>35748835</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Other income /(expense)</t>
        </is>
      </c>
      <c r="C56" s="939" t="n"/>
      <c r="D56" s="939" t="n"/>
      <c r="E56" s="939" t="n"/>
      <c r="F56" s="939" t="n"/>
      <c r="G56" s="939" t="n">
        <v>-24945</v>
      </c>
      <c r="H56" s="939" t="n">
        <v>-26201</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Depreciation ex pense</t>
        </is>
      </c>
      <c r="C57" s="939" t="n"/>
      <c r="D57" s="939" t="n"/>
      <c r="E57" s="939" t="n"/>
      <c r="F57" s="939" t="n"/>
      <c r="G57" s="939" t="n">
        <v>-623787</v>
      </c>
      <c r="H57" s="939" t="n">
        <v>-640624</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Other expenses</t>
        </is>
      </c>
      <c r="C58" s="939" t="n"/>
      <c r="D58" s="939" t="n"/>
      <c r="E58" s="939" t="n"/>
      <c r="F58" s="939" t="n"/>
      <c r="G58" s="939" t="n">
        <v>-5959633</v>
      </c>
      <c r="H58" s="939" t="n">
        <v>-8056605</v>
      </c>
      <c r="I58" s="1017" t="n"/>
      <c r="N58" s="293">
        <f>B58</f>
        <v/>
      </c>
      <c r="O58" s="192" t="inlineStr"/>
      <c r="P58" s="192" t="inlineStr"/>
      <c r="Q58" s="192" t="inlineStr"/>
      <c r="R58" s="192" t="inlineStr"/>
      <c r="S58" s="192">
        <f>G58*BS!$B$9</f>
        <v/>
      </c>
      <c r="T58" s="192">
        <f>H58*BS!$B$9</f>
        <v/>
      </c>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n"/>
      <c r="C98" s="939" t="n"/>
      <c r="D98" s="939" t="n"/>
      <c r="E98" s="939" t="n"/>
      <c r="F98" s="939" t="n"/>
      <c r="G98" s="939" t="n"/>
      <c r="H98" s="939" t="n"/>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t="n">
        <v>0</v>
      </c>
      <c r="H108" s="954" t="n">
        <v>0</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expense</t>
        </is>
      </c>
      <c r="C111" s="939" t="n"/>
      <c r="D111" s="939" t="n"/>
      <c r="E111" s="939" t="n"/>
      <c r="F111" s="939" t="n"/>
      <c r="G111" s="939" t="n">
        <v>-15477</v>
      </c>
      <c r="H111" s="939" t="n">
        <v>-40693</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expense</t>
        </is>
      </c>
      <c r="C124" s="952" t="n"/>
      <c r="D124" s="952" t="n"/>
      <c r="E124" s="952" t="n"/>
      <c r="F124" s="952" t="n"/>
      <c r="G124" s="952" t="n">
        <v>-15477</v>
      </c>
      <c r="H124" s="952" t="n">
        <v>-40693</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Current income tax income charge</t>
        </is>
      </c>
      <c r="G138" t="n">
        <v>511664</v>
      </c>
      <c r="H138" t="n">
        <v>611926</v>
      </c>
      <c r="N138">
        <f>B138</f>
        <v/>
      </c>
      <c r="O138" t="inlineStr"/>
      <c r="P138" t="inlineStr"/>
      <c r="Q138" t="inlineStr"/>
      <c r="R138" t="inlineStr"/>
      <c r="S138">
        <f>G138*BS!$B$9</f>
        <v/>
      </c>
      <c r="T138">
        <f>H138*BS!$B$9</f>
        <v/>
      </c>
    </row>
    <row r="139" customFormat="1" s="118">
      <c r="B139" t="inlineStr">
        <is>
          <t xml:space="preserve">  Income tax expense reported in income statement</t>
        </is>
      </c>
      <c r="G139" t="n">
        <v>474240</v>
      </c>
      <c r="H139" t="n">
        <v>588530</v>
      </c>
      <c r="N139">
        <f>B139</f>
        <v/>
      </c>
      <c r="O139" t="inlineStr"/>
      <c r="P139" t="inlineStr"/>
      <c r="Q139" t="inlineStr"/>
      <c r="R139" t="inlineStr"/>
      <c r="S139">
        <f>G139*BS!$B$9</f>
        <v/>
      </c>
      <c r="T139">
        <f>H139*BS!$B$9</f>
        <v/>
      </c>
    </row>
    <row r="140" customFormat="1" s="118">
      <c r="B140" t="inlineStr">
        <is>
          <t>PARENT  Current income tax income charge</t>
        </is>
      </c>
      <c r="G140" t="n">
        <v>458309</v>
      </c>
      <c r="H140" t="n">
        <v>573763</v>
      </c>
      <c r="N140">
        <f>B140</f>
        <v/>
      </c>
      <c r="O140" t="inlineStr"/>
      <c r="P140" t="inlineStr"/>
      <c r="Q140" t="inlineStr"/>
      <c r="R140" t="inlineStr"/>
      <c r="S140">
        <f>G140*BS!$B$9</f>
        <v/>
      </c>
      <c r="T140">
        <f>H140*BS!$B$9</f>
        <v/>
      </c>
    </row>
    <row r="141" customFormat="1" s="118">
      <c r="B141" t="inlineStr">
        <is>
          <t>PARENT  Income tax expense reported in income statement</t>
        </is>
      </c>
      <c r="G141" t="n">
        <v>420885</v>
      </c>
      <c r="H141" t="n">
        <v>550367</v>
      </c>
      <c r="N141">
        <f>B141</f>
        <v/>
      </c>
      <c r="O141" t="inlineStr"/>
      <c r="P141" t="inlineStr"/>
      <c r="Q141" t="inlineStr"/>
      <c r="R141" t="inlineStr"/>
      <c r="S141">
        <f>G141*BS!$B$9</f>
        <v/>
      </c>
      <c r="T141">
        <f>H141*BS!$B$9</f>
        <v/>
      </c>
    </row>
    <row r="142" customFormat="1" s="118">
      <c r="B142" s="102" t="n"/>
      <c r="D142" s="939" t="n"/>
      <c r="E142" s="939" t="n"/>
      <c r="F142" s="939" t="n"/>
      <c r="G142" s="939" t="n"/>
      <c r="H142" s="939" t="n"/>
      <c r="I142" s="1017" t="n"/>
      <c r="L142" s="279" t="n"/>
      <c r="M142" s="279" t="n"/>
      <c r="N142" s="290" t="inlineStr"/>
      <c r="O142" s="204" t="inlineStr"/>
      <c r="P142" s="204" t="inlineStr"/>
      <c r="Q142" s="204" t="inlineStr"/>
      <c r="R142" s="204" t="inlineStr"/>
      <c r="S142" s="204" t="inlineStr"/>
      <c r="T142" s="204" t="inlineStr"/>
      <c r="U142" s="1016" t="n"/>
    </row>
    <row r="143" customFormat="1" s="118">
      <c r="B143" s="102" t="n"/>
      <c r="C143" s="939"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A144" s="118" t="inlineStr">
        <is>
          <t>K22</t>
        </is>
      </c>
      <c r="B144" s="298" t="inlineStr">
        <is>
          <t>Minority Interest (-)</t>
        </is>
      </c>
      <c r="C144" s="158" t="n"/>
      <c r="D144" s="954" t="n"/>
      <c r="E144" s="954" t="n"/>
      <c r="F144" s="954" t="n"/>
      <c r="G144" s="954" t="n"/>
      <c r="H144" s="954" t="n"/>
      <c r="I144" s="1017" t="n"/>
      <c r="L144" s="279" t="n"/>
      <c r="M144" s="279" t="n"/>
      <c r="N144" s="290">
        <f>B144</f>
        <v/>
      </c>
      <c r="O144" s="204" t="inlineStr"/>
      <c r="P144" s="204" t="inlineStr"/>
      <c r="Q144" s="204" t="inlineStr"/>
      <c r="R144" s="204" t="inlineStr"/>
      <c r="S144" s="204" t="inlineStr"/>
      <c r="T144" s="204" t="inlineStr"/>
      <c r="U144" s="1016">
        <f>I140</f>
        <v/>
      </c>
    </row>
    <row r="145" customFormat="1" s="118">
      <c r="B145" s="102" t="n"/>
      <c r="C145" s="939" t="n"/>
      <c r="D145" s="939" t="n"/>
      <c r="E145" s="939" t="n"/>
      <c r="F145" s="939" t="n"/>
      <c r="G145" s="939" t="n"/>
      <c r="H145" s="939" t="n"/>
      <c r="I145" s="1017" t="n"/>
      <c r="L145" s="279" t="n"/>
      <c r="M145" s="279" t="n"/>
      <c r="N145" s="293" t="inlineStr"/>
      <c r="O145" s="192" t="inlineStr"/>
      <c r="P145" s="192" t="inlineStr"/>
      <c r="Q145" s="192" t="inlineStr"/>
      <c r="R145" s="192" t="inlineStr"/>
      <c r="S145" s="192" t="inlineStr"/>
      <c r="T145" s="192" t="inlineStr"/>
      <c r="U145" s="1016">
        <f>I141</f>
        <v/>
      </c>
    </row>
    <row r="146" customFormat="1" s="118">
      <c r="B146" s="102" t="n"/>
      <c r="I146" s="1017" t="n"/>
      <c r="L146" s="279" t="n"/>
      <c r="M146" s="279" t="n"/>
      <c r="N146" s="293" t="inlineStr"/>
      <c r="O146" s="192" t="inlineStr"/>
      <c r="P146" s="192" t="inlineStr"/>
      <c r="Q146" s="192" t="inlineStr"/>
      <c r="R146" s="192" t="inlineStr"/>
      <c r="S146" s="192" t="inlineStr"/>
      <c r="T146" s="192" t="inlineStr"/>
      <c r="U146" s="1016">
        <f>I142</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I143</f>
        <v/>
      </c>
    </row>
    <row r="148" customFormat="1" s="118">
      <c r="B148" s="303" t="n"/>
      <c r="I148" s="1017" t="n"/>
      <c r="L148" s="279" t="n"/>
      <c r="M148" s="279" t="n"/>
      <c r="N148" s="293" t="inlineStr"/>
      <c r="O148" s="192" t="inlineStr"/>
      <c r="P148" s="192" t="inlineStr"/>
      <c r="Q148" s="192" t="inlineStr"/>
      <c r="R148" s="192" t="inlineStr"/>
      <c r="S148" s="192" t="inlineStr"/>
      <c r="T148" s="192" t="inlineStr"/>
      <c r="U148" s="1016">
        <f>I144</f>
        <v/>
      </c>
    </row>
    <row r="149" customFormat="1" s="118">
      <c r="A149" s="118" t="inlineStr">
        <is>
          <t>K23</t>
        </is>
      </c>
      <c r="B149" s="96" t="inlineStr">
        <is>
          <t xml:space="preserve">Total </t>
        </is>
      </c>
      <c r="C149" s="158">
        <f>SUM(INDIRECT(ADDRESS(MATCH("K22",$A:$A,0)+1,COLUMN(C$12),4)&amp;":"&amp;ADDRESS(MATCH("K23",$A:$A,0)-1,COLUMN(C$12),4)))</f>
        <v/>
      </c>
      <c r="D149" s="158">
        <f>SUM(INDIRECT(ADDRESS(MATCH("K22",$A:$A,0)+1,COLUMN(D$12),4)&amp;":"&amp;ADDRESS(MATCH("K23",$A:$A,0)-1,COLUMN(D$12),4)))</f>
        <v/>
      </c>
      <c r="E149" s="158">
        <f>SUM(INDIRECT(ADDRESS(MATCH("K22",$A:$A,0)+1,COLUMN(E$12),4)&amp;":"&amp;ADDRESS(MATCH("K23",$A:$A,0)-1,COLUMN(E$12),4)))</f>
        <v/>
      </c>
      <c r="F149" s="158">
        <f>SUM(INDIRECT(ADDRESS(MATCH("K22",$A:$A,0)+1,COLUMN(F$12),4)&amp;":"&amp;ADDRESS(MATCH("K23",$A:$A,0)-1,COLUMN(F$12),4)))</f>
        <v/>
      </c>
      <c r="G149" s="158" t="n">
        <v>0</v>
      </c>
      <c r="H149" s="158" t="n">
        <v>0</v>
      </c>
      <c r="I149" s="1017" t="n"/>
      <c r="L149" s="279" t="n"/>
      <c r="M149" s="279" t="n"/>
      <c r="N149" s="290">
        <f>B149</f>
        <v/>
      </c>
      <c r="O149" s="204">
        <f>C149*BS!$B$9</f>
        <v/>
      </c>
      <c r="P149" s="204">
        <f>D149*BS!$B$9</f>
        <v/>
      </c>
      <c r="Q149" s="204">
        <f>E149*BS!$B$9</f>
        <v/>
      </c>
      <c r="R149" s="204">
        <f>F149*BS!$B$9</f>
        <v/>
      </c>
      <c r="S149" s="204">
        <f>G149*BS!$B$9</f>
        <v/>
      </c>
      <c r="T149" s="204">
        <f>H149*BS!$B$9</f>
        <v/>
      </c>
      <c r="U149" s="1016">
        <f>I145</f>
        <v/>
      </c>
    </row>
    <row r="150" customFormat="1" s="118">
      <c r="B150" s="303" t="n"/>
      <c r="C150" s="279" t="n"/>
      <c r="D150" s="938" t="n"/>
      <c r="E150" s="938" t="n"/>
      <c r="F150" s="938" t="n"/>
      <c r="G150" s="938" t="n"/>
      <c r="H150" s="938" t="n"/>
      <c r="I150" s="1017" t="n"/>
      <c r="L150" s="279" t="n"/>
      <c r="M150" s="279" t="n"/>
      <c r="N150" s="296" t="inlineStr"/>
      <c r="O150" s="192" t="inlineStr"/>
      <c r="P150" s="192" t="inlineStr"/>
      <c r="Q150" s="192" t="inlineStr"/>
      <c r="R150" s="192" t="inlineStr"/>
      <c r="S150" s="192" t="inlineStr"/>
      <c r="T150" s="192" t="inlineStr"/>
      <c r="U150" s="1016">
        <f>I146</f>
        <v/>
      </c>
    </row>
    <row r="151" customFormat="1" s="118">
      <c r="A151" s="118" t="inlineStr">
        <is>
          <t>K24</t>
        </is>
      </c>
      <c r="B151" s="298" t="inlineStr">
        <is>
          <t xml:space="preserve">Extraordinary Gain/Loss </t>
        </is>
      </c>
      <c r="C151" s="158" t="n"/>
      <c r="D151" s="954" t="n"/>
      <c r="E151" s="954" t="n"/>
      <c r="F151" s="954" t="n"/>
      <c r="G151" s="954" t="n"/>
      <c r="H151" s="954" t="n"/>
      <c r="I151" s="1017" t="n"/>
      <c r="L151" s="279" t="n"/>
      <c r="M151" s="279" t="n"/>
      <c r="N151" s="290">
        <f>B151</f>
        <v/>
      </c>
      <c r="O151" s="204" t="inlineStr"/>
      <c r="P151" s="204" t="inlineStr"/>
      <c r="Q151" s="204" t="inlineStr"/>
      <c r="R151" s="204" t="inlineStr"/>
      <c r="S151" s="204" t="inlineStr"/>
      <c r="T151" s="204" t="inlineStr"/>
      <c r="U151" s="1016">
        <f>I147</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I148</f>
        <v/>
      </c>
    </row>
    <row r="153" customFormat="1" s="118">
      <c r="B153" s="303" t="n"/>
      <c r="I153" s="1017" t="n"/>
      <c r="L153" s="279" t="n"/>
      <c r="M153" s="279" t="n"/>
      <c r="N153" s="293" t="inlineStr"/>
      <c r="O153" s="192" t="inlineStr"/>
      <c r="P153" s="192" t="inlineStr"/>
      <c r="Q153" s="192" t="inlineStr"/>
      <c r="R153" s="192" t="inlineStr"/>
      <c r="S153" s="192" t="inlineStr"/>
      <c r="T153" s="192" t="inlineStr"/>
      <c r="U153" s="1016">
        <f>I149</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I150</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I151</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I152</f>
        <v/>
      </c>
    </row>
    <row r="157" customFormat="1" s="118">
      <c r="B157" s="102" t="n"/>
      <c r="C157" s="939" t="n"/>
      <c r="D157" s="939" t="n"/>
      <c r="E157" s="939" t="n"/>
      <c r="F157" s="939" t="n"/>
      <c r="G157" s="939" t="n"/>
      <c r="H157" s="939" t="n"/>
      <c r="I157" s="1017" t="n"/>
      <c r="L157" s="279" t="n"/>
      <c r="M157" s="279" t="n"/>
      <c r="N157" s="293" t="inlineStr"/>
      <c r="O157" s="192" t="inlineStr"/>
      <c r="P157" s="192" t="inlineStr"/>
      <c r="Q157" s="192" t="inlineStr"/>
      <c r="R157" s="192" t="inlineStr"/>
      <c r="S157" s="192" t="inlineStr"/>
      <c r="T157" s="192" t="inlineStr"/>
      <c r="U157" s="1016">
        <f>I153</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I154</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I155</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I156</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I157</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I158</f>
        <v/>
      </c>
    </row>
    <row r="163" customFormat="1" s="118">
      <c r="A163" s="118" t="inlineStr">
        <is>
          <t>K25</t>
        </is>
      </c>
      <c r="B163" s="96" t="inlineStr">
        <is>
          <t xml:space="preserve">Total </t>
        </is>
      </c>
      <c r="C163" s="158">
        <f>SUM(INDIRECT(ADDRESS(MATCH("K24",$A:$A,0)+1,COLUMN(C$12),4)&amp;":"&amp;ADDRESS(MATCH("K25",$A:$A,0)-1,COLUMN(C$12),4)))</f>
        <v/>
      </c>
      <c r="D163" s="158">
        <f>SUM(INDIRECT(ADDRESS(MATCH("K24",$A:$A,0)+1,COLUMN(D$12),4)&amp;":"&amp;ADDRESS(MATCH("K25",$A:$A,0)-1,COLUMN(D$12),4)))</f>
        <v/>
      </c>
      <c r="E163" s="158">
        <f>SUM(INDIRECT(ADDRESS(MATCH("K24",$A:$A,0)+1,COLUMN(E$12),4)&amp;":"&amp;ADDRESS(MATCH("K25",$A:$A,0)-1,COLUMN(E$12),4)))</f>
        <v/>
      </c>
      <c r="F163" s="158">
        <f>SUM(INDIRECT(ADDRESS(MATCH("K24",$A:$A,0)+1,COLUMN(F$12),4)&amp;":"&amp;ADDRESS(MATCH("K25",$A:$A,0)-1,COLUMN(F$12),4)))</f>
        <v/>
      </c>
      <c r="G163" s="158" t="n">
        <v>0</v>
      </c>
      <c r="H163" s="158" t="n">
        <v>0</v>
      </c>
      <c r="I163" s="1017" t="n"/>
      <c r="L163" s="279" t="n"/>
      <c r="M163" s="279" t="n"/>
      <c r="N163" s="290">
        <f>B163</f>
        <v/>
      </c>
      <c r="O163" s="204">
        <f>C163*BS!$B$9</f>
        <v/>
      </c>
      <c r="P163" s="204">
        <f>D163*BS!$B$9</f>
        <v/>
      </c>
      <c r="Q163" s="204">
        <f>E163*BS!$B$9</f>
        <v/>
      </c>
      <c r="R163" s="204">
        <f>F163*BS!$B$9</f>
        <v/>
      </c>
      <c r="S163" s="204">
        <f>G163*BS!$B$9</f>
        <v/>
      </c>
      <c r="T163" s="204">
        <f>H163*BS!$B$9</f>
        <v/>
      </c>
      <c r="U163" s="1016">
        <f>I159</f>
        <v/>
      </c>
    </row>
    <row r="164" customFormat="1" s="118">
      <c r="B164" s="303" t="n"/>
      <c r="D164" s="939" t="n"/>
      <c r="E164" s="939" t="n"/>
      <c r="F164" s="939" t="n"/>
      <c r="G164" s="939" t="n"/>
      <c r="H164" s="939" t="n"/>
      <c r="I164" s="934" t="n"/>
      <c r="N164" s="296" t="inlineStr"/>
      <c r="O164" s="192" t="inlineStr"/>
      <c r="P164" s="192" t="inlineStr"/>
      <c r="Q164" s="192" t="inlineStr"/>
      <c r="R164" s="192" t="inlineStr"/>
      <c r="S164" s="192" t="inlineStr"/>
      <c r="T164" s="192" t="inlineStr"/>
      <c r="U164" s="1016" t="n"/>
    </row>
    <row r="165" customFormat="1" s="118">
      <c r="A165" s="118" t="inlineStr">
        <is>
          <t>K26</t>
        </is>
      </c>
      <c r="B165" s="298" t="inlineStr">
        <is>
          <t xml:space="preserve">Others </t>
        </is>
      </c>
      <c r="C165" s="97" t="n"/>
      <c r="D165" s="964" t="n"/>
      <c r="E165" s="964" t="n"/>
      <c r="F165" s="964" t="n"/>
      <c r="G165" s="964" t="n"/>
      <c r="H165" s="964" t="n"/>
      <c r="I165" s="1017" t="n"/>
      <c r="N165" s="290">
        <f>B165</f>
        <v/>
      </c>
      <c r="O165" s="204" t="inlineStr"/>
      <c r="P165" s="204" t="inlineStr"/>
      <c r="Q165" s="204" t="inlineStr"/>
      <c r="R165" s="204" t="inlineStr"/>
      <c r="S165" s="204" t="inlineStr"/>
      <c r="T165" s="204" t="inlineStr"/>
      <c r="U165" s="1016" t="n"/>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I162</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I163</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I164</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I165</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I166</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I167</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I168</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I169</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I170</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I171</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I172</f>
        <v/>
      </c>
    </row>
    <row r="177">
      <c r="A177" s="118" t="inlineStr">
        <is>
          <t>K27</t>
        </is>
      </c>
      <c r="B177" s="96" t="inlineStr">
        <is>
          <t xml:space="preserve">Total </t>
        </is>
      </c>
      <c r="C177" s="942">
        <f>SUM(INDIRECT(ADDRESS(MATCH("K26",$A:$A,0)+1,COLUMN(C$12),4)&amp;":"&amp;ADDRESS(MATCH("K27",$A:$A,0)-1,COLUMN(C$12),4)))</f>
        <v/>
      </c>
      <c r="D177" s="942">
        <f>SUM(INDIRECT(ADDRESS(MATCH("K26",$A:$A,0)+1,COLUMN(D$12),4)&amp;":"&amp;ADDRESS(MATCH("K27",$A:$A,0)-1,COLUMN(D$12),4)))</f>
        <v/>
      </c>
      <c r="E177" s="942">
        <f>SUM(INDIRECT(ADDRESS(MATCH("K26",$A:$A,0)+1,COLUMN(E$12),4)&amp;":"&amp;ADDRESS(MATCH("K27",$A:$A,0)-1,COLUMN(E$12),4)))</f>
        <v/>
      </c>
      <c r="F177" s="942">
        <f>SUM(INDIRECT(ADDRESS(MATCH("K26",$A:$A,0)+1,COLUMN(F$12),4)&amp;":"&amp;ADDRESS(MATCH("K27",$A:$A,0)-1,COLUMN(F$12),4)))</f>
        <v/>
      </c>
      <c r="G177" s="942" t="n">
        <v>0</v>
      </c>
      <c r="H177" s="942" t="n">
        <v>0</v>
      </c>
      <c r="I177" s="1017" t="n"/>
      <c r="N177" s="290">
        <f>B177</f>
        <v/>
      </c>
      <c r="O177" s="204">
        <f>C177*BS!$B$9</f>
        <v/>
      </c>
      <c r="P177" s="204">
        <f>D177*BS!$B$9</f>
        <v/>
      </c>
      <c r="Q177" s="204">
        <f>E177*BS!$B$9</f>
        <v/>
      </c>
      <c r="R177" s="204">
        <f>F177*BS!$B$9</f>
        <v/>
      </c>
      <c r="S177" s="204">
        <f>G177*BS!$B$9</f>
        <v/>
      </c>
      <c r="T177" s="204">
        <f>H177*BS!$B$9</f>
        <v/>
      </c>
      <c r="U177" s="1021" t="n"/>
    </row>
    <row r="178">
      <c r="B178" s="306" t="n"/>
      <c r="C178" s="307" t="n"/>
      <c r="D178" s="307" t="n"/>
      <c r="E178" s="307" t="n"/>
      <c r="F178" s="307" t="n"/>
      <c r="G178" s="307" t="n"/>
      <c r="H178" s="307" t="n"/>
      <c r="I178" s="1022" t="n"/>
      <c r="N178" s="309" t="inlineStr"/>
      <c r="O178" s="310" t="inlineStr"/>
      <c r="P178" s="310" t="inlineStr"/>
      <c r="Q178" s="310" t="inlineStr"/>
      <c r="R178" s="310" t="inlineStr"/>
      <c r="S178" s="310" t="inlineStr"/>
      <c r="T178" s="310" t="inlineStr"/>
      <c r="U178" s="311" t="n"/>
    </row>
    <row r="179">
      <c r="N179" t="inlineStr"/>
      <c r="O179" t="inlineStr"/>
      <c r="P179" t="inlineStr"/>
      <c r="Q179" t="inlineStr"/>
      <c r="R179" t="inlineStr"/>
      <c r="S179" t="inlineStr"/>
      <c r="T179" t="inlineStr"/>
    </row>
    <row r="180">
      <c r="B180" s="312" t="n"/>
      <c r="D180" s="1023" t="n"/>
      <c r="N180" s="314" t="inlineStr"/>
      <c r="O180" t="inlineStr"/>
      <c r="P180" s="1024" t="inlineStr"/>
      <c r="Q180" t="inlineStr"/>
      <c r="R180" t="inlineStr"/>
      <c r="S180" t="inlineStr"/>
      <c r="T180" t="inlineStr"/>
    </row>
    <row r="181">
      <c r="D181" s="1023" t="n"/>
      <c r="N181" t="inlineStr"/>
      <c r="O181" t="inlineStr"/>
      <c r="P181" s="1024"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025" t="n"/>
      <c r="H186" s="1025" t="n"/>
      <c r="N186" t="inlineStr"/>
      <c r="O186" t="inlineStr"/>
      <c r="P186" t="inlineStr"/>
      <c r="Q186" t="inlineStr"/>
      <c r="R186" t="inlineStr"/>
      <c r="S186" s="1026" t="inlineStr"/>
      <c r="T186" s="1026" t="inlineStr"/>
    </row>
    <row r="187">
      <c r="B187" s="312" t="n"/>
      <c r="N187" s="314"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B189" s="312" t="n"/>
      <c r="N189" s="314"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2076644</v>
      </c>
      <c r="G12" s="1029" t="n">
        <v>2462809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-31079</v>
      </c>
      <c r="G13" s="1028" t="n">
        <v>-99392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-31079</v>
      </c>
      <c r="G18" s="1029" t="n">
        <v>-99392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-1060000</v>
      </c>
      <c r="G21" s="1028" t="n">
        <v>-1016000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-573595</v>
      </c>
      <c r="G23" s="1028" t="n">
        <v>-562555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-1633595</v>
      </c>
      <c r="G25" s="1029" t="n">
        <v>-1578555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