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Consolidated $ Current assets Cash at bank</t>
        </is>
      </c>
      <c r="C15" s="103" t="n"/>
      <c r="D15" s="103" t="n"/>
      <c r="E15" s="103" t="n"/>
      <c r="F15" s="103" t="n"/>
      <c r="G15" s="103" t="n">
        <v>3154496</v>
      </c>
      <c r="H15" s="103" t="n">
        <v>4626354</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Consolidated $ Current assets Trade receivables</t>
        </is>
      </c>
      <c r="C29" s="103" t="n"/>
      <c r="D29" s="103" t="n"/>
      <c r="E29" s="103" t="n"/>
      <c r="F29" s="103" t="n"/>
      <c r="G29" s="103" t="n">
        <v>859224</v>
      </c>
      <c r="H29" s="103" t="n">
        <v>744399</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Consolidated $ Current assets Less: Allowance for expected credit losses</t>
        </is>
      </c>
      <c r="C30" s="103" t="n"/>
      <c r="D30" s="103" t="n"/>
      <c r="E30" s="103" t="n"/>
      <c r="F30" s="103" t="n"/>
      <c r="G30" s="103" t="n">
        <v>-35130</v>
      </c>
      <c r="H30" s="103" t="n">
        <v>-9646</v>
      </c>
      <c r="I30" s="104" t="n"/>
      <c r="N30" s="105">
        <f>B30</f>
        <v/>
      </c>
      <c r="O30" s="106">
        <f>C30*BS!$B$9</f>
        <v/>
      </c>
      <c r="P30" s="106">
        <f>D30*BS!$B$9</f>
        <v/>
      </c>
      <c r="Q30" s="106">
        <f>E30*BS!$B$9</f>
        <v/>
      </c>
      <c r="R30" s="106">
        <f>F30*BS!$B$9</f>
        <v/>
      </c>
      <c r="S30" s="106">
        <f>G30*BS!$B$9</f>
        <v/>
      </c>
      <c r="T30" s="106">
        <f>H30*BS!$B$9</f>
        <v/>
      </c>
      <c r="U30" s="107">
        <f>I30</f>
        <v/>
      </c>
    </row>
    <row r="31" customFormat="1" s="79">
      <c r="A31" s="618" t="n"/>
      <c r="B31" s="102" t="inlineStr">
        <is>
          <t>Consolidated $ Current assets Total trade receivables</t>
        </is>
      </c>
      <c r="C31" s="103" t="n"/>
      <c r="D31" s="103" t="n"/>
      <c r="E31" s="103" t="n"/>
      <c r="F31" s="103" t="n"/>
      <c r="G31" s="103" t="n">
        <v>824094</v>
      </c>
      <c r="H31" s="103" t="n">
        <v>734753</v>
      </c>
      <c r="I31" s="104" t="n"/>
      <c r="N31" s="105">
        <f>B31</f>
        <v/>
      </c>
      <c r="O31" s="109">
        <f>C31*BS!$B$9</f>
        <v/>
      </c>
      <c r="P31" s="109">
        <f>D31*BS!$B$9</f>
        <v/>
      </c>
      <c r="Q31" s="106">
        <f>E31*BS!$B$9</f>
        <v/>
      </c>
      <c r="R31" s="106">
        <f>F31*BS!$B$9</f>
        <v/>
      </c>
      <c r="S31" s="106">
        <f>G31*BS!$B$9</f>
        <v/>
      </c>
      <c r="T31" s="106">
        <f>H31*BS!$B$9</f>
        <v/>
      </c>
      <c r="U31" s="121">
        <f>I31</f>
        <v/>
      </c>
    </row>
    <row r="32" customFormat="1" s="79">
      <c r="A32" s="618" t="n"/>
      <c r="B32" s="102" t="inlineStr">
        <is>
          <t>Consolidated $ Current assets Other receivables</t>
        </is>
      </c>
      <c r="C32" s="103" t="n"/>
      <c r="D32" s="103" t="n"/>
      <c r="E32" s="103" t="n"/>
      <c r="F32" s="103" t="n"/>
      <c r="G32" s="103" t="n">
        <v>176423</v>
      </c>
      <c r="H32" s="103" t="n">
        <v>0</v>
      </c>
      <c r="I32" s="104" t="n"/>
      <c r="N32" s="105">
        <f>B32</f>
        <v/>
      </c>
      <c r="O32" s="109">
        <f>C32*BS!$B$9</f>
        <v/>
      </c>
      <c r="P32" s="109">
        <f>D32*BS!$B$9</f>
        <v/>
      </c>
      <c r="Q32" s="106">
        <f>E32*BS!$B$9</f>
        <v/>
      </c>
      <c r="R32" s="106">
        <f>F32*BS!$B$9</f>
        <v/>
      </c>
      <c r="S32" s="106">
        <f>G32*BS!$B$9</f>
        <v/>
      </c>
      <c r="T32" s="106">
        <f>H32*BS!$B$9</f>
        <v/>
      </c>
      <c r="U32" s="121">
        <f>I32</f>
        <v/>
      </c>
    </row>
    <row r="33" customFormat="1" s="79">
      <c r="A33" s="618" t="n"/>
      <c r="B33" s="102" t="inlineStr">
        <is>
          <t>Consolidated $ Current assets Total trade and other receivables</t>
        </is>
      </c>
      <c r="C33" s="103" t="n"/>
      <c r="D33" s="103" t="n"/>
      <c r="E33" s="103" t="n"/>
      <c r="F33" s="103" t="n"/>
      <c r="G33" s="103" t="n">
        <v>1000517</v>
      </c>
      <c r="H33" s="103" t="n">
        <v>734753</v>
      </c>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313238</v>
      </c>
      <c r="H53" s="112" t="n">
        <v>51240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Consolidated $ Current assets Loan to OzCar</t>
        </is>
      </c>
      <c r="C56" s="939" t="n"/>
      <c r="D56" s="939" t="n"/>
      <c r="E56" s="939" t="n"/>
      <c r="F56" s="939" t="n"/>
      <c r="G56" s="939" t="n">
        <v>15000000</v>
      </c>
      <c r="H56" s="939" t="n">
        <v>30000000</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inlineStr">
        <is>
          <t>Consolidated Current assets Prepayments</t>
        </is>
      </c>
      <c r="C57" s="939" t="n"/>
      <c r="D57" s="939" t="n"/>
      <c r="E57" s="939" t="n"/>
      <c r="F57" s="939" t="n"/>
      <c r="G57" s="939" t="n">
        <v>927053</v>
      </c>
      <c r="H57" s="939" t="n">
        <v>1275912</v>
      </c>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inlineStr">
        <is>
          <t>Consolidated Current assets Other current assets</t>
        </is>
      </c>
      <c r="C58" s="939" t="n"/>
      <c r="D58" s="939" t="n"/>
      <c r="E58" s="939" t="n"/>
      <c r="F58" s="939" t="n"/>
      <c r="G58" s="939" t="n">
        <v>127160</v>
      </c>
      <c r="H58" s="939" t="n">
        <v>251291</v>
      </c>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inlineStr">
        <is>
          <t>Consolidated Current assets Total current assets</t>
        </is>
      </c>
      <c r="C59" s="939" t="n"/>
      <c r="D59" s="939" t="n"/>
      <c r="E59" s="939" t="n"/>
      <c r="F59" s="939" t="n"/>
      <c r="G59" s="939" t="n">
        <v>1054213</v>
      </c>
      <c r="H59" s="939" t="n">
        <v>1527203</v>
      </c>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Consolidated $ Current assets Trade receivables</t>
        </is>
      </c>
      <c r="C70" s="939" t="n"/>
      <c r="D70" s="939" t="n"/>
      <c r="E70" s="939" t="n"/>
      <c r="F70" s="939" t="n"/>
      <c r="G70" s="939" t="n">
        <v>859224</v>
      </c>
      <c r="H70" s="939" t="n">
        <v>744399</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Consolidated $ Current assets Less: Allowance for expected credit losses</t>
        </is>
      </c>
      <c r="C71" s="939" t="n"/>
      <c r="D71" s="939" t="n"/>
      <c r="E71" s="939" t="n"/>
      <c r="F71" s="939" t="n"/>
      <c r="G71" s="939" t="n">
        <v>-35130</v>
      </c>
      <c r="H71" s="939" t="n">
        <v>-9646</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inlineStr">
        <is>
          <t>Consolidated $ Current assets Total trade receivables</t>
        </is>
      </c>
      <c r="C72" s="939" t="n"/>
      <c r="D72" s="939" t="n"/>
      <c r="E72" s="939" t="n"/>
      <c r="F72" s="939" t="n"/>
      <c r="G72" s="939" t="n">
        <v>824094</v>
      </c>
      <c r="H72" s="939" t="n">
        <v>734753</v>
      </c>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inlineStr">
        <is>
          <t>Consolidated $ Current assets Total trade and other receivables</t>
        </is>
      </c>
      <c r="C73" s="939" t="n"/>
      <c r="D73" s="939" t="n"/>
      <c r="E73" s="939" t="n"/>
      <c r="F73" s="939" t="n"/>
      <c r="G73" s="939" t="n">
        <v>1000517</v>
      </c>
      <c r="H73" s="939" t="n">
        <v>734753</v>
      </c>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Consolidated Non-current assets Leasehold improvements at cost</t>
        </is>
      </c>
      <c r="C86" s="939" t="n"/>
      <c r="D86" s="939" t="n"/>
      <c r="E86" s="939" t="n"/>
      <c r="F86" s="939" t="n"/>
      <c r="G86" s="939" t="n">
        <v>182973</v>
      </c>
      <c r="H86" s="939" t="n">
        <v>182973</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inlineStr">
        <is>
          <t>Consolidated Non-current assets Plant and equipment at cost</t>
        </is>
      </c>
      <c r="C87" s="939" t="n"/>
      <c r="D87" s="939" t="n"/>
      <c r="E87" s="939" t="n"/>
      <c r="F87" s="939" t="n"/>
      <c r="G87" s="939" t="n">
        <v>10675</v>
      </c>
      <c r="H87" s="939" t="n">
        <v>12311</v>
      </c>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inlineStr">
        <is>
          <t>Consolidated Non-current assets Motor vehicles at cost</t>
        </is>
      </c>
      <c r="C88" s="939" t="n"/>
      <c r="D88" s="939" t="n"/>
      <c r="E88" s="939" t="n"/>
      <c r="F88" s="939" t="n"/>
      <c r="G88" s="939" t="n">
        <v>19114</v>
      </c>
      <c r="H88" s="939" t="n">
        <v>0</v>
      </c>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inlineStr">
        <is>
          <t>Consolidated Non-current assets Computer equipment - at cost</t>
        </is>
      </c>
      <c r="C89" s="103" t="n"/>
      <c r="D89" s="103" t="n"/>
      <c r="E89" s="103" t="n"/>
      <c r="F89" s="103" t="n"/>
      <c r="G89" s="103" t="n">
        <v>53731</v>
      </c>
      <c r="H89" s="103" t="n">
        <v>60174</v>
      </c>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Consolidated Non-current assets Less: Accumulated depreciation</t>
        </is>
      </c>
      <c r="C100" s="952" t="n"/>
      <c r="D100" s="952" t="n"/>
      <c r="E100" s="952" t="n"/>
      <c r="F100" s="952" t="n"/>
      <c r="G100" s="952" t="n">
        <v>-30449</v>
      </c>
      <c r="H100" s="952" t="n">
        <v>-40498</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Consolidated $ Non-current assets Buildings right-of-use</t>
        </is>
      </c>
      <c r="C114" s="939" t="n"/>
      <c r="D114" s="939" t="n"/>
      <c r="E114" s="939" t="n"/>
      <c r="F114" s="939" t="n"/>
      <c r="G114" s="939" t="n">
        <v>342206</v>
      </c>
      <c r="H114" s="939" t="n">
        <v>348355</v>
      </c>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inlineStr">
        <is>
          <t>Consolidated $ Non-current assets Less: Accumulated depreciation</t>
        </is>
      </c>
      <c r="C115" s="939" t="n"/>
      <c r="D115" s="939" t="n"/>
      <c r="E115" s="939" t="n"/>
      <c r="F115" s="939" t="n"/>
      <c r="G115" s="939" t="n">
        <v>-123574</v>
      </c>
      <c r="H115" s="939" t="n">
        <v>-241913</v>
      </c>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inlineStr">
        <is>
          <t>Consolidated $ Non-current assets Less: Lease incentive</t>
        </is>
      </c>
      <c r="C116" s="939" t="n"/>
      <c r="D116" s="939" t="n"/>
      <c r="E116" s="939" t="n"/>
      <c r="F116" s="939" t="n"/>
      <c r="G116" s="939" t="n">
        <v>-15118</v>
      </c>
      <c r="H116" s="939" t="n">
        <v>-7231</v>
      </c>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inlineStr">
        <is>
          <t>Consolidated $ Non-current assets Total</t>
        </is>
      </c>
      <c r="C117" s="939" t="n"/>
      <c r="D117" s="939" t="n"/>
      <c r="E117" s="939" t="n"/>
      <c r="F117" s="939" t="n"/>
      <c r="G117" s="939" t="n">
        <v>203514</v>
      </c>
      <c r="H117" s="939" t="n">
        <v>99211</v>
      </c>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Consolidated $ Non-current assets Software at cost</t>
        </is>
      </c>
      <c r="C133" s="939" t="n"/>
      <c r="D133" s="939" t="n"/>
      <c r="E133" s="939" t="n"/>
      <c r="F133" s="939" t="n"/>
      <c r="G133" s="939" t="n">
        <v>36236</v>
      </c>
      <c r="H133" s="939" t="n">
        <v>36236</v>
      </c>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inlineStr">
        <is>
          <t>Consolidated $ Non-current assets Less: Accumulated amortisation</t>
        </is>
      </c>
      <c r="C134" s="939" t="n"/>
      <c r="D134" s="939" t="n"/>
      <c r="E134" s="939" t="n"/>
      <c r="F134" s="939" t="n"/>
      <c r="G134" s="939" t="n">
        <v>-10158</v>
      </c>
      <c r="H134" s="939" t="n">
        <v>-17405</v>
      </c>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inlineStr">
        <is>
          <t>Consolidated $ Non-current assets Total</t>
        </is>
      </c>
      <c r="C135" s="939" t="n"/>
      <c r="D135" s="939" t="n"/>
      <c r="E135" s="939" t="n"/>
      <c r="F135" s="939" t="n"/>
      <c r="G135" s="939" t="n">
        <v>26078</v>
      </c>
      <c r="H135" s="939" t="n">
        <v>18831</v>
      </c>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282870</v>
      </c>
      <c r="H158" s="940" t="n">
        <v>15072365</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Consolidated $ Deferred tax asset comprises temporary differences attributable to: Deferred tax asset</t>
        </is>
      </c>
      <c r="C161" s="103" t="n"/>
      <c r="D161" s="103" t="n"/>
      <c r="E161" s="103" t="n"/>
      <c r="F161" s="103" t="n"/>
      <c r="G161" s="103" t="n">
        <v>0</v>
      </c>
      <c r="H161" s="103" t="n">
        <v>255754</v>
      </c>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Consolidated Non-current assets Security deposits</t>
        </is>
      </c>
      <c r="C165" s="939" t="n"/>
      <c r="D165" s="939" t="n"/>
      <c r="E165" s="939" t="n"/>
      <c r="F165" s="939" t="n"/>
      <c r="G165" s="939" t="n">
        <v>48653</v>
      </c>
      <c r="H165" s="939" t="n">
        <v>48653</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inlineStr">
        <is>
          <t>Consolidated Non-current assets Total assets</t>
        </is>
      </c>
      <c r="C166" s="939" t="n"/>
      <c r="D166" s="939" t="n"/>
      <c r="E166" s="939" t="n"/>
      <c r="F166" s="939" t="n"/>
      <c r="G166" s="939" t="n">
        <v>1102866</v>
      </c>
      <c r="H166" s="939" t="n">
        <v>1575856</v>
      </c>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Consolidated $ Current liabilities Bank loans</t>
        </is>
      </c>
      <c r="C16" s="939" t="n"/>
      <c r="D16" s="939" t="n"/>
      <c r="E16" s="939" t="n"/>
      <c r="F16" s="939" t="n"/>
      <c r="G16" s="939" t="n">
        <v>9516689</v>
      </c>
      <c r="H16" s="939" t="n">
        <v>17067311</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Consolidated $ Current liabilities Trade payables</t>
        </is>
      </c>
      <c r="C58" s="939" t="n"/>
      <c r="D58" s="939" t="n"/>
      <c r="E58" s="939" t="n"/>
      <c r="F58" s="939" t="n"/>
      <c r="G58" s="939" t="n">
        <v>321414</v>
      </c>
      <c r="H58" s="939" t="n">
        <v>747170</v>
      </c>
      <c r="I58" s="975" t="n"/>
      <c r="J58" s="180" t="n"/>
      <c r="N58" s="976">
        <f>B58</f>
        <v/>
      </c>
      <c r="O58" s="192">
        <f>C58*BS!$B$9</f>
        <v/>
      </c>
      <c r="P58" s="192">
        <f>D58*BS!$B$9</f>
        <v/>
      </c>
      <c r="Q58" s="192">
        <f>E58*BS!$B$9</f>
        <v/>
      </c>
      <c r="R58" s="192">
        <f>F58*BS!$B$9</f>
        <v/>
      </c>
      <c r="S58" s="192">
        <f>G58*BS!$B$9</f>
        <v/>
      </c>
      <c r="T58" s="192">
        <f>H58*BS!$B$9</f>
        <v/>
      </c>
      <c r="U58" s="193">
        <f>I58</f>
        <v/>
      </c>
    </row>
    <row r="59">
      <c r="B59" s="102" t="inlineStr">
        <is>
          <t>Consolidated $ Current liabilities Accrued expenses</t>
        </is>
      </c>
      <c r="C59" s="939" t="n"/>
      <c r="D59" s="939" t="n"/>
      <c r="E59" s="939" t="n"/>
      <c r="F59" s="939" t="n"/>
      <c r="G59" s="939" t="n">
        <v>947290</v>
      </c>
      <c r="H59" s="939" t="n">
        <v>1418527</v>
      </c>
      <c r="I59" s="975" t="n"/>
      <c r="J59" s="180" t="n"/>
      <c r="N59" s="976">
        <f>B59</f>
        <v/>
      </c>
      <c r="O59" s="192">
        <f>C59*BS!$B$9</f>
        <v/>
      </c>
      <c r="P59" s="192">
        <f>D59*BS!$B$9</f>
        <v/>
      </c>
      <c r="Q59" s="192">
        <f>E59*BS!$B$9</f>
        <v/>
      </c>
      <c r="R59" s="192">
        <f>F59*BS!$B$9</f>
        <v/>
      </c>
      <c r="S59" s="192">
        <f>G59*BS!$B$9</f>
        <v/>
      </c>
      <c r="T59" s="192">
        <f>H59*BS!$B$9</f>
        <v/>
      </c>
      <c r="U59" s="193">
        <f>I59</f>
        <v/>
      </c>
    </row>
    <row r="60">
      <c r="B60" s="102" t="inlineStr">
        <is>
          <t>Consolidated $ Current liabilities Other payables</t>
        </is>
      </c>
      <c r="C60" s="939" t="n"/>
      <c r="D60" s="939" t="n"/>
      <c r="E60" s="939" t="n"/>
      <c r="F60" s="939" t="n"/>
      <c r="G60" s="939" t="n">
        <v>20707</v>
      </c>
      <c r="H60" s="939" t="n">
        <v>80998</v>
      </c>
      <c r="I60" s="975" t="n"/>
      <c r="J60" s="180" t="n"/>
      <c r="N60" s="976">
        <f>B60</f>
        <v/>
      </c>
      <c r="O60" s="192">
        <f>C60*BS!$B$9</f>
        <v/>
      </c>
      <c r="P60" s="192">
        <f>D60*BS!$B$9</f>
        <v/>
      </c>
      <c r="Q60" s="192">
        <f>E60*BS!$B$9</f>
        <v/>
      </c>
      <c r="R60" s="192">
        <f>F60*BS!$B$9</f>
        <v/>
      </c>
      <c r="S60" s="192">
        <f>G60*BS!$B$9</f>
        <v/>
      </c>
      <c r="T60" s="192">
        <f>H60*BS!$B$9</f>
        <v/>
      </c>
      <c r="U60" s="193">
        <f>I60</f>
        <v/>
      </c>
    </row>
    <row r="61">
      <c r="B61" s="102" t="inlineStr">
        <is>
          <t>Consolidated $ Current liabilities Total</t>
        </is>
      </c>
      <c r="C61" s="103" t="n"/>
      <c r="D61" s="103" t="n"/>
      <c r="E61" s="103" t="n"/>
      <c r="F61" s="103" t="n"/>
      <c r="G61" s="103" t="n">
        <v>1289411</v>
      </c>
      <c r="H61" s="103" t="n">
        <v>2246695</v>
      </c>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Consolidated $ Current liabilities Accrued expenses</t>
        </is>
      </c>
      <c r="C70" s="939" t="n"/>
      <c r="D70" s="939" t="n"/>
      <c r="E70" s="939" t="n"/>
      <c r="F70" s="939" t="n"/>
      <c r="G70" s="939" t="n">
        <v>947290</v>
      </c>
      <c r="H70" s="939" t="n">
        <v>1418527</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110805</v>
      </c>
      <c r="H86" s="954" t="n">
        <v>359155</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Consolidated $ Current liabilities Trade payables</t>
        </is>
      </c>
      <c r="C88" s="939" t="n"/>
      <c r="D88" s="939" t="n"/>
      <c r="E88" s="939" t="n"/>
      <c r="F88" s="939" t="n"/>
      <c r="G88" s="939" t="n">
        <v>321414</v>
      </c>
      <c r="H88" s="939" t="n">
        <v>747170</v>
      </c>
      <c r="I88" s="975" t="n"/>
      <c r="J88" s="180" t="n"/>
      <c r="N88" s="976">
        <f>B88</f>
        <v/>
      </c>
      <c r="O88" s="192">
        <f>C88*BS!$B$9</f>
        <v/>
      </c>
      <c r="P88" s="192">
        <f>D88*BS!$B$9</f>
        <v/>
      </c>
      <c r="Q88" s="192">
        <f>E88*BS!$B$9</f>
        <v/>
      </c>
      <c r="R88" s="192">
        <f>F88*BS!$B$9</f>
        <v/>
      </c>
      <c r="S88" s="192">
        <f>G88*BS!$B$9</f>
        <v/>
      </c>
      <c r="T88" s="192">
        <f>H88*BS!$B$9</f>
        <v/>
      </c>
      <c r="U88" s="193">
        <f>I88</f>
        <v/>
      </c>
    </row>
    <row r="89">
      <c r="B89" s="102" t="inlineStr">
        <is>
          <t>Consolidated $ Current liabilities Accrued expenses</t>
        </is>
      </c>
      <c r="C89" s="939" t="n"/>
      <c r="D89" s="939" t="n"/>
      <c r="E89" s="939" t="n"/>
      <c r="F89" s="939" t="n"/>
      <c r="G89" s="939" t="n">
        <v>947290</v>
      </c>
      <c r="H89" s="939" t="n">
        <v>1418527</v>
      </c>
      <c r="I89" s="975" t="n"/>
      <c r="J89" s="180" t="n"/>
      <c r="N89" s="976">
        <f>B89</f>
        <v/>
      </c>
      <c r="O89" s="192">
        <f>C89*BS!$B$9</f>
        <v/>
      </c>
      <c r="P89" s="192">
        <f>D89*BS!$B$9</f>
        <v/>
      </c>
      <c r="Q89" s="192">
        <f>E89*BS!$B$9</f>
        <v/>
      </c>
      <c r="R89" s="192">
        <f>F89*BS!$B$9</f>
        <v/>
      </c>
      <c r="S89" s="192">
        <f>G89*BS!$B$9</f>
        <v/>
      </c>
      <c r="T89" s="192">
        <f>H89*BS!$B$9</f>
        <v/>
      </c>
      <c r="U89" s="193">
        <f>I89</f>
        <v/>
      </c>
    </row>
    <row r="90">
      <c r="B90" s="211" t="inlineStr">
        <is>
          <t>Consolidated $ Current liabilities Other payables</t>
        </is>
      </c>
      <c r="C90" s="939" t="n"/>
      <c r="D90" s="939" t="n"/>
      <c r="E90" s="939" t="n"/>
      <c r="F90" s="939" t="n"/>
      <c r="G90" s="939" t="n">
        <v>20707</v>
      </c>
      <c r="H90" s="939" t="n">
        <v>80998</v>
      </c>
      <c r="I90" s="975" t="n"/>
      <c r="J90" s="180" t="n"/>
      <c r="N90" s="976">
        <f>B90</f>
        <v/>
      </c>
      <c r="O90" s="192">
        <f>C90*BS!$B$9</f>
        <v/>
      </c>
      <c r="P90" s="192">
        <f>D90*BS!$B$9</f>
        <v/>
      </c>
      <c r="Q90" s="192">
        <f>E90*BS!$B$9</f>
        <v/>
      </c>
      <c r="R90" s="192">
        <f>F90*BS!$B$9</f>
        <v/>
      </c>
      <c r="S90" s="192">
        <f>G90*BS!$B$9</f>
        <v/>
      </c>
      <c r="T90" s="192">
        <f>H90*BS!$B$9</f>
        <v/>
      </c>
      <c r="U90" s="193">
        <f>I90</f>
        <v/>
      </c>
    </row>
    <row r="91">
      <c r="B91" s="211" t="inlineStr">
        <is>
          <t>Consolidated $ Current liabilities Total</t>
        </is>
      </c>
      <c r="C91" s="103" t="n"/>
      <c r="D91" s="103" t="n"/>
      <c r="E91" s="103" t="n"/>
      <c r="F91" s="103" t="n"/>
      <c r="G91" s="103" t="n">
        <v>1289411</v>
      </c>
      <c r="H91" s="103" t="n">
        <v>2246695</v>
      </c>
      <c r="I91" s="979" t="n"/>
      <c r="J91" s="180" t="n"/>
      <c r="N91" s="976">
        <f>B91</f>
        <v/>
      </c>
      <c r="O91" s="192">
        <f>C91*BS!$B$9</f>
        <v/>
      </c>
      <c r="P91" s="192">
        <f>D91*BS!$B$9</f>
        <v/>
      </c>
      <c r="Q91" s="192">
        <f>E91*BS!$B$9</f>
        <v/>
      </c>
      <c r="R91" s="192">
        <f>F91*BS!$B$9</f>
        <v/>
      </c>
      <c r="S91" s="192">
        <f>G91*BS!$B$9</f>
        <v/>
      </c>
      <c r="T91" s="192">
        <f>H91*BS!$B$9</f>
        <v/>
      </c>
      <c r="U91" s="193">
        <f>I91</f>
        <v/>
      </c>
    </row>
    <row r="92">
      <c r="B92" s="211" t="inlineStr">
        <is>
          <t>Consolidated $ Current liabilities Annual leave</t>
        </is>
      </c>
      <c r="C92" s="939" t="n"/>
      <c r="D92" s="939" t="n"/>
      <c r="E92" s="939" t="n"/>
      <c r="F92" s="939" t="n"/>
      <c r="G92" s="939" t="n">
        <v>38882</v>
      </c>
      <c r="H92" s="939" t="n">
        <v>102699</v>
      </c>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Consolidated $ Current liabilities Lease liability</t>
        </is>
      </c>
      <c r="C103" s="103" t="n"/>
      <c r="D103" s="103" t="n"/>
      <c r="E103" s="103" t="n"/>
      <c r="F103" s="103" t="n"/>
      <c r="G103" s="103" t="n">
        <v>104320</v>
      </c>
      <c r="H103" s="103" t="n">
        <v>107924</v>
      </c>
      <c r="I103" s="210" t="n"/>
      <c r="J103" s="180" t="n"/>
      <c r="N103" s="985" t="n"/>
      <c r="O103" s="192" t="n"/>
      <c r="P103" s="192" t="n"/>
      <c r="Q103" s="192" t="n"/>
      <c r="R103" s="192" t="n"/>
      <c r="S103" s="192" t="n"/>
      <c r="T103" s="192" t="n"/>
      <c r="U103" s="193" t="n"/>
    </row>
    <row r="104">
      <c r="A104" s="79" t="n"/>
      <c r="B104" s="102" t="inlineStr">
        <is>
          <t>Consolidated $ Non-current liabilities Lease liability</t>
        </is>
      </c>
      <c r="C104" s="220" t="n"/>
      <c r="D104" s="220" t="n"/>
      <c r="E104" s="220" t="n"/>
      <c r="F104" s="220" t="n"/>
      <c r="G104" s="220" t="n">
        <v>105174</v>
      </c>
      <c r="H104" s="220" t="n">
        <v>0</v>
      </c>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105174</v>
      </c>
      <c r="H127" s="954" t="n">
        <v>0</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Consolidated $ Non-current liabilities Total</t>
        </is>
      </c>
      <c r="C129" s="991" t="n"/>
      <c r="D129" s="991" t="n"/>
      <c r="E129" s="991" t="n"/>
      <c r="F129" s="991" t="n"/>
      <c r="G129" s="991" t="n">
        <v>22215</v>
      </c>
      <c r="H129" s="991" t="n">
        <v>32863</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Consolidated Shares None Ordinary shares - fully paid</t>
        </is>
      </c>
      <c r="C156" s="103" t="n"/>
      <c r="D156" s="103" t="n"/>
      <c r="E156" s="103" t="n"/>
      <c r="F156" s="103" t="n"/>
      <c r="G156" s="103" t="n">
        <v>6040100</v>
      </c>
      <c r="H156" s="103" t="n">
        <v>26340100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inlineStr">
        <is>
          <t>Consolidated $ None Ordinary shares - fully paid</t>
        </is>
      </c>
      <c r="C157" s="229" t="n"/>
      <c r="D157" s="229" t="n"/>
      <c r="E157" s="229" t="n"/>
      <c r="F157" s="229" t="n"/>
      <c r="G157" s="229" t="n">
        <v>6040100</v>
      </c>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0</v>
      </c>
      <c r="H181" s="103" t="n">
        <v>0</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10369148</v>
      </c>
      <c r="H15" s="939" t="n">
        <v>15820478</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Expenses</t>
        </is>
      </c>
      <c r="C29" s="939" t="n"/>
      <c r="D29" s="939" t="n"/>
      <c r="E29" s="939" t="n"/>
      <c r="F29" s="939" t="n"/>
      <c r="G29" s="939" t="n">
        <v>0</v>
      </c>
      <c r="H29" s="939" t="n">
        <v>0</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Other expenses</t>
        </is>
      </c>
      <c r="C56" s="939" t="n"/>
      <c r="D56" s="939" t="n"/>
      <c r="E56" s="939" t="n"/>
      <c r="F56" s="939" t="n"/>
      <c r="G56" s="939" t="n">
        <v>-980880</v>
      </c>
      <c r="H56" s="939" t="n">
        <v>-1142429</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n"/>
      <c r="C57" s="939" t="n"/>
      <c r="D57" s="939" t="n"/>
      <c r="E57" s="939" t="n"/>
      <c r="F57" s="939" t="n"/>
      <c r="G57" s="939" t="n"/>
      <c r="H57" s="939" t="n"/>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 xml:space="preserve">  None Other income</t>
        </is>
      </c>
      <c r="C84" s="991" t="n"/>
      <c r="D84" s="991" t="n"/>
      <c r="E84" s="991" t="n"/>
      <c r="F84" s="991" t="n"/>
      <c r="G84" s="991" t="n">
        <v>842310</v>
      </c>
      <c r="H84" s="991" t="n">
        <v>1628510</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 xml:space="preserve">  None Interest income</t>
        </is>
      </c>
      <c r="C98" s="939" t="n"/>
      <c r="D98" s="939" t="n"/>
      <c r="E98" s="939" t="n"/>
      <c r="F98" s="939" t="n"/>
      <c r="G98" s="939" t="n">
        <v>831862</v>
      </c>
      <c r="H98" s="939" t="n">
        <v>1368962</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-325313</v>
      </c>
      <c r="H111" s="939" t="n">
        <v>-429523</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-325313</v>
      </c>
      <c r="H124" s="952" t="n">
        <v>-429523</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-269186</v>
      </c>
      <c r="H138" s="939" t="n">
        <v>-297683</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-164906</v>
      </c>
      <c r="G12" s="1029" t="n">
        <v>2154686</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-21933</v>
      </c>
      <c r="G13" s="1028" t="n">
        <v>-8080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-13648994</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7382</v>
      </c>
      <c r="G16" s="1028" t="n">
        <v>6636</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-3434551</v>
      </c>
      <c r="G18" s="1029" t="n">
        <v>-28351616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20300000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3000000</v>
      </c>
      <c r="G22" s="1028" t="n">
        <v>7476507</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-96027</v>
      </c>
      <c r="G23" s="1028" t="n">
        <v>-107719</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2903973</v>
      </c>
      <c r="G25" s="1029" t="n">
        <v>27668788</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