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1421133</v>
      </c>
      <c r="H26" s="112" t="n">
        <v>1172803</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4.0 nan Trade receivables</t>
        </is>
      </c>
      <c r="C29" s="103" t="n"/>
      <c r="D29" s="103" t="n"/>
      <c r="E29" s="103" t="n"/>
      <c r="F29" s="103" t="n"/>
      <c r="G29" s="103" t="n">
        <v>63949</v>
      </c>
      <c r="H29" s="103" t="n">
        <v>61510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16647</v>
      </c>
      <c r="H53" s="112" t="n">
        <v>26058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5.0 nan Foreign currency forward contracts</t>
        </is>
      </c>
      <c r="C56" s="939" t="n"/>
      <c r="D56" s="939" t="n"/>
      <c r="E56" s="939" t="n"/>
      <c r="F56" s="939" t="n"/>
      <c r="G56" s="939" t="n">
        <v>7611</v>
      </c>
      <c r="H56" s="939" t="n">
        <v>7487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2857075</v>
      </c>
      <c r="H81" s="940" t="n">
        <v>6452827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Leasehold improvements at cost $'000 $'000 Gross carrying amount Balance at 31 March 2021</t>
        </is>
      </c>
      <c r="C86" s="939" t="n"/>
      <c r="D86" s="939" t="n"/>
      <c r="E86" s="939" t="n"/>
      <c r="F86" s="939" t="n"/>
      <c r="G86" s="939" t="n">
        <v>30556</v>
      </c>
      <c r="H86" s="939" t="n"/>
      <c r="I86" s="928" t="n"/>
      <c r="N86" s="105">
        <f>B86</f>
        <v/>
      </c>
      <c r="O86" s="106" t="inlineStr"/>
      <c r="P86" s="106" t="inlineStr"/>
      <c r="Q86" s="106" t="inlineStr"/>
      <c r="R86" s="106" t="inlineStr"/>
      <c r="S86" s="106">
        <f>G86*BS!$B$9</f>
        <v/>
      </c>
      <c r="T86" s="106" t="inlineStr"/>
      <c r="U86" s="929">
        <f>I86</f>
        <v/>
      </c>
      <c r="V86" s="927" t="n"/>
      <c r="W86" s="927" t="n"/>
    </row>
    <row r="87" customFormat="1" s="79">
      <c r="A87" s="618" t="n"/>
      <c r="B87" s="102" t="inlineStr">
        <is>
          <t>Total Leasehold improvements at cost $'000 $'000 Disposals Balance at 31 March 2022</t>
        </is>
      </c>
      <c r="C87" s="939" t="n"/>
      <c r="D87" s="939" t="n"/>
      <c r="E87" s="939" t="n"/>
      <c r="F87" s="939" t="n"/>
      <c r="G87" s="939" t="n">
        <v/>
      </c>
      <c r="H87" s="939" t="n">
        <v>30584</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19692</v>
      </c>
      <c r="H111" s="944" t="n">
        <v>18918</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4659</v>
      </c>
      <c r="H126" s="940" t="n">
        <v>2923</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2358306</v>
      </c>
      <c r="H158" s="940" t="n">
        <v>2821897</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None Net deferred tax asset nan nan 84936</t>
        </is>
      </c>
      <c r="G161" t="n">
        <v>0</v>
      </c>
      <c r="H161" t="n">
        <v>81348</v>
      </c>
      <c r="N161">
        <f>B161</f>
        <v/>
      </c>
      <c r="O161" t="inlineStr"/>
      <c r="P161" t="inlineStr"/>
      <c r="Q161" t="inlineStr"/>
      <c r="R161" t="inlineStr"/>
      <c r="S161">
        <f>G161*BS!$B$9</f>
        <v/>
      </c>
      <c r="T161">
        <f>H161*BS!$B$9</f>
        <v/>
      </c>
    </row>
    <row r="162" customFormat="1" s="79">
      <c r="B162" t="inlineStr">
        <is>
          <t xml:space="preserve"> Deferred tax Asset in relation to: Provision 1986 896 nan</t>
        </is>
      </c>
      <c r="G162" t="n">
        <v>0</v>
      </c>
      <c r="H162" t="n">
        <v>2882</v>
      </c>
      <c r="N162">
        <f>B162</f>
        <v/>
      </c>
      <c r="O162" t="inlineStr"/>
      <c r="P162" t="inlineStr"/>
      <c r="Q162" t="inlineStr"/>
      <c r="R162" t="inlineStr"/>
      <c r="S162">
        <f>G162*BS!$B$9</f>
        <v/>
      </c>
      <c r="T162">
        <f>H162*BS!$B$9</f>
        <v/>
      </c>
    </row>
    <row r="163" customFormat="1" s="79">
      <c r="B163" t="inlineStr">
        <is>
          <t xml:space="preserve"> Deferred tax Asset in relation to: Property Plant and equipment 2675 (553) nan</t>
        </is>
      </c>
      <c r="G163" t="n">
        <v>0</v>
      </c>
      <c r="H163" t="n">
        <v>2122</v>
      </c>
      <c r="N163">
        <f>B163</f>
        <v/>
      </c>
      <c r="O163" t="inlineStr"/>
      <c r="P163" t="inlineStr"/>
      <c r="Q163" t="inlineStr"/>
      <c r="R163" t="inlineStr"/>
      <c r="S163">
        <f>G163*BS!$B$9</f>
        <v/>
      </c>
      <c r="T163">
        <f>H163*BS!$B$9</f>
        <v/>
      </c>
    </row>
    <row r="164" customFormat="1" s="117">
      <c r="B164" t="inlineStr">
        <is>
          <t xml:space="preserve"> Deferred tax Asset in relation to: Lease (97) 311 nan</t>
        </is>
      </c>
      <c r="G164" t="n">
        <v>0</v>
      </c>
      <c r="H164" t="n">
        <v>214</v>
      </c>
      <c r="N164">
        <f>B164</f>
        <v/>
      </c>
      <c r="O164" t="inlineStr"/>
      <c r="P164" t="inlineStr"/>
      <c r="Q164" t="inlineStr"/>
      <c r="R164" t="inlineStr"/>
      <c r="S164">
        <f>G164*BS!$B$9</f>
        <v/>
      </c>
      <c r="T164">
        <f>H164*BS!$B$9</f>
        <v/>
      </c>
    </row>
    <row r="165" customFormat="1" s="79">
      <c r="B165" t="inlineStr">
        <is>
          <t xml:space="preserve"> Deferred tax Asset in relation to: Foreign Currency Monetary Items 17277 (10,861) nan</t>
        </is>
      </c>
      <c r="G165" t="n">
        <v>0</v>
      </c>
      <c r="H165" t="n">
        <v>6416</v>
      </c>
      <c r="N165">
        <f>B165</f>
        <v/>
      </c>
      <c r="O165" t="inlineStr"/>
      <c r="P165" t="inlineStr"/>
      <c r="Q165" t="inlineStr"/>
      <c r="R165" t="inlineStr"/>
      <c r="S165">
        <f>G165*BS!$B$9</f>
        <v/>
      </c>
      <c r="T165">
        <f>H165*BS!$B$9</f>
        <v/>
      </c>
    </row>
    <row r="166" customFormat="1" s="79">
      <c r="B166" t="inlineStr">
        <is>
          <t xml:space="preserve"> Deferred tax Asset in relation to: Cash Flow Hedge 346 41 (293)</t>
        </is>
      </c>
      <c r="G166" t="n">
        <v>0</v>
      </c>
      <c r="H166" t="n">
        <v>94</v>
      </c>
      <c r="N166">
        <f>B166</f>
        <v/>
      </c>
      <c r="O166" t="inlineStr"/>
      <c r="P166" t="inlineStr"/>
      <c r="Q166" t="inlineStr"/>
      <c r="R166" t="inlineStr"/>
      <c r="S166">
        <f>G166*BS!$B$9</f>
        <v/>
      </c>
      <c r="T166">
        <f>H166*BS!$B$9</f>
        <v/>
      </c>
    </row>
    <row r="167" customFormat="1" s="79">
      <c r="A167" s="618" t="n"/>
      <c r="B167" s="102" t="n"/>
      <c r="C167" s="103" t="n"/>
      <c r="D167" s="103" t="n"/>
      <c r="E167" s="103" t="n"/>
      <c r="F167" s="103" t="n"/>
      <c r="G167" s="103" t="n"/>
      <c r="H167" s="103" t="n"/>
      <c r="I167" s="934" t="n"/>
      <c r="J167" s="85" t="n"/>
      <c r="K167" s="85" t="n"/>
      <c r="L167" s="85" t="n"/>
      <c r="M167" s="85" t="n"/>
      <c r="N167" s="114" t="inlineStr"/>
      <c r="O167" s="115" t="inlineStr"/>
      <c r="P167" s="115" t="inlineStr"/>
      <c r="Q167" s="115" t="inlineStr"/>
      <c r="R167" s="115" t="inlineStr"/>
      <c r="S167" s="115" t="inlineStr"/>
      <c r="T167" s="115" t="inlineStr"/>
      <c r="U167" s="123" t="n"/>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inlineStr">
        <is>
          <t>K25</t>
        </is>
      </c>
      <c r="B169" s="96" t="inlineStr">
        <is>
          <t>Total</t>
        </is>
      </c>
      <c r="C169" s="940">
        <f>SUM(INDIRECT(ADDRESS(MATCH("K24",$A:$A,0)+1,COLUMN(C$12),4)&amp;":"&amp;ADDRESS(MATCH("K25",$A:$A,0)-1,COLUMN(C$12),4)))</f>
        <v/>
      </c>
      <c r="D169" s="940">
        <f>SUM(INDIRECT(ADDRESS(MATCH("K24",$A:$A,0)+1,COLUMN(D$12),4)&amp;":"&amp;ADDRESS(MATCH("K25",$A:$A,0)-1,COLUMN(D$12),4)))</f>
        <v/>
      </c>
      <c r="E169" s="940">
        <f>SUM(INDIRECT(ADDRESS(MATCH("K24",$A:$A,0)+1,COLUMN(E$12),4)&amp;":"&amp;ADDRESS(MATCH("K25",$A:$A,0)-1,COLUMN(E$12),4)))</f>
        <v/>
      </c>
      <c r="F169" s="940">
        <f>SUM(INDIRECT(ADDRESS(MATCH("K24",$A:$A,0)+1,COLUMN(F$12),4)&amp;":"&amp;ADDRESS(MATCH("K25",$A:$A,0)-1,COLUMN(F$12),4)))</f>
        <v/>
      </c>
      <c r="G169" s="940">
        <f>SUM(INDIRECT(ADDRESS(MATCH("K24",$A:$A,0)+1,COLUMN(G$12),4)&amp;":"&amp;ADDRESS(MATCH("K25",$A:$A,0)-1,COLUMN(G$12),4)))</f>
        <v/>
      </c>
      <c r="H169" s="940">
        <f>SUM(INDIRECT(ADDRESS(MATCH("K24",$A:$A,0)+1,COLUMN(H$12),4)&amp;":"&amp;ADDRESS(MATCH("K25",$A:$A,0)-1,COLUMN(H$12),4)))</f>
        <v/>
      </c>
      <c r="I169" s="928" t="n"/>
      <c r="N169" s="105">
        <f>B169</f>
        <v/>
      </c>
      <c r="O169" s="106">
        <f>C169*BS!$B$9</f>
        <v/>
      </c>
      <c r="P169" s="106">
        <f>D169*BS!$B$9</f>
        <v/>
      </c>
      <c r="Q169" s="106">
        <f>E169*BS!$B$9</f>
        <v/>
      </c>
      <c r="R169" s="106">
        <f>F169*BS!$B$9</f>
        <v/>
      </c>
      <c r="S169" s="106">
        <f>G169*BS!$B$9</f>
        <v/>
      </c>
      <c r="T169" s="106">
        <f>H169*BS!$B$9</f>
        <v/>
      </c>
      <c r="U169" s="107" t="n"/>
      <c r="V169" s="927" t="n"/>
      <c r="W169" s="927" t="n"/>
    </row>
    <row r="170" customFormat="1" s="79">
      <c r="A170" s="618" t="inlineStr">
        <is>
          <t>K26</t>
        </is>
      </c>
      <c r="B170" s="96" t="inlineStr">
        <is>
          <t>Other Non-Current Assets</t>
        </is>
      </c>
      <c r="C170" s="954" t="n"/>
      <c r="D170" s="954" t="n"/>
      <c r="E170" s="954" t="n"/>
      <c r="F170" s="954" t="n"/>
      <c r="G170" s="954" t="n"/>
      <c r="H170" s="954" t="n"/>
      <c r="I170" s="934" t="n"/>
      <c r="J170" s="85" t="n"/>
      <c r="K170" s="950" t="n"/>
      <c r="L170" s="950" t="n"/>
      <c r="M170" s="85" t="n"/>
      <c r="N170" s="114">
        <f>B170</f>
        <v/>
      </c>
      <c r="O170" s="115" t="inlineStr"/>
      <c r="P170" s="115" t="inlineStr"/>
      <c r="Q170" s="115" t="inlineStr"/>
      <c r="R170" s="115" t="inlineStr"/>
      <c r="S170" s="115" t="inlineStr"/>
      <c r="T170" s="115" t="inlineStr"/>
      <c r="U170" s="935">
        <f>I164</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939" t="n"/>
      <c r="D171" s="939" t="n"/>
      <c r="E171" s="939" t="n"/>
      <c r="F171" s="939" t="n"/>
      <c r="G171" s="939" t="n"/>
      <c r="H171" s="939" t="n"/>
      <c r="I171" s="928" t="n"/>
      <c r="K171" s="932" t="n"/>
      <c r="L171" s="932" t="n"/>
      <c r="N171" s="105" t="inlineStr"/>
      <c r="O171" s="106" t="inlineStr"/>
      <c r="P171" s="106" t="inlineStr"/>
      <c r="Q171" s="106" t="inlineStr"/>
      <c r="R171" s="106" t="inlineStr"/>
      <c r="S171" s="106" t="inlineStr"/>
      <c r="T171" s="106" t="inlineStr"/>
      <c r="U171" s="929">
        <f>I165</f>
        <v/>
      </c>
      <c r="V171" s="927" t="n"/>
      <c r="W171" s="927" t="n"/>
    </row>
    <row r="172" customFormat="1" s="79">
      <c r="A172" s="618" t="n"/>
      <c r="B172" s="102" t="n"/>
      <c r="C172" s="939" t="n"/>
      <c r="D172" s="939" t="n"/>
      <c r="E172" s="939" t="n"/>
      <c r="F172" s="939" t="n"/>
      <c r="G172" s="939" t="n"/>
      <c r="H172" s="939" t="n"/>
      <c r="I172" s="928" t="n"/>
      <c r="K172" s="932" t="n"/>
      <c r="N172" s="105" t="inlineStr"/>
      <c r="O172" s="106" t="inlineStr"/>
      <c r="P172" s="106" t="inlineStr"/>
      <c r="Q172" s="106" t="inlineStr"/>
      <c r="R172" s="106" t="inlineStr"/>
      <c r="S172" s="106" t="inlineStr"/>
      <c r="T172" s="106" t="inlineStr"/>
      <c r="U172" s="107">
        <f>I166</f>
        <v/>
      </c>
      <c r="V172" s="927" t="n"/>
      <c r="W172" s="927" t="n"/>
    </row>
    <row r="173" customFormat="1" s="79">
      <c r="A173" s="618" t="n"/>
      <c r="B173" s="102" t="n"/>
      <c r="C173" s="939" t="n"/>
      <c r="D173" s="939" t="n"/>
      <c r="E173" s="939" t="n"/>
      <c r="F173" s="939" t="n"/>
      <c r="G173" s="939" t="n"/>
      <c r="H173" s="939" t="n"/>
      <c r="I173" s="930" t="n"/>
      <c r="K173" s="932" t="n"/>
      <c r="N173" s="105" t="inlineStr"/>
      <c r="O173" s="106" t="inlineStr"/>
      <c r="P173" s="106" t="inlineStr"/>
      <c r="Q173" s="106" t="inlineStr"/>
      <c r="R173" s="106" t="inlineStr"/>
      <c r="S173" s="106" t="inlineStr"/>
      <c r="T173" s="106" t="inlineStr"/>
      <c r="U173" s="107">
        <f>I167</f>
        <v/>
      </c>
      <c r="V173" s="932" t="n"/>
      <c r="W173" s="932"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I168</f>
        <v/>
      </c>
      <c r="V174" s="932" t="n"/>
      <c r="W174" s="932" t="n"/>
    </row>
    <row r="175" customFormat="1" s="79">
      <c r="A175" s="618" t="n"/>
      <c r="B175" s="102" t="n"/>
      <c r="C175" s="103" t="n"/>
      <c r="D175" s="103" t="n"/>
      <c r="E175" s="103" t="n"/>
      <c r="F175" s="103" t="n"/>
      <c r="G175" s="103" t="n"/>
      <c r="H175" s="103" t="n"/>
      <c r="I175" s="930" t="n"/>
      <c r="K175" s="932" t="n"/>
      <c r="N175" s="105" t="inlineStr"/>
      <c r="O175" s="106" t="inlineStr"/>
      <c r="P175" s="106" t="inlineStr"/>
      <c r="Q175" s="106" t="inlineStr"/>
      <c r="R175" s="106" t="inlineStr"/>
      <c r="S175" s="106" t="inlineStr"/>
      <c r="T175" s="106" t="inlineStr"/>
      <c r="U175" s="107">
        <f>I169</f>
        <v/>
      </c>
      <c r="V175" s="932" t="n"/>
      <c r="W175" s="932" t="n"/>
    </row>
    <row r="176" customFormat="1" s="154">
      <c r="A176" s="618" t="n"/>
      <c r="B176" s="956" t="n"/>
      <c r="C176" s="939" t="n"/>
      <c r="D176" s="939" t="n"/>
      <c r="E176" s="939" t="n"/>
      <c r="F176" s="939" t="n"/>
      <c r="G176" s="939" t="n"/>
      <c r="H176" s="939" t="n"/>
      <c r="I176" s="957" t="n"/>
      <c r="K176" s="932" t="n"/>
      <c r="N176" s="958" t="inlineStr"/>
      <c r="O176" s="106" t="inlineStr"/>
      <c r="P176" s="106" t="inlineStr"/>
      <c r="Q176" s="106" t="inlineStr"/>
      <c r="R176" s="106" t="inlineStr"/>
      <c r="S176" s="106" t="inlineStr"/>
      <c r="T176" s="106" t="inlineStr"/>
      <c r="U176" s="107">
        <f>I170</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I171</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I172</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I173</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I174</f>
        <v/>
      </c>
      <c r="V180" s="932" t="n"/>
      <c r="W180" s="932" t="n"/>
    </row>
    <row r="181">
      <c r="A181" s="618" t="n"/>
      <c r="B181" s="102"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I175</f>
        <v/>
      </c>
      <c r="V181" s="932" t="n"/>
      <c r="W181" s="932" t="n"/>
    </row>
    <row r="182">
      <c r="A182" s="618" t="inlineStr">
        <is>
          <t>K27</t>
        </is>
      </c>
      <c r="B182" s="959" t="inlineStr">
        <is>
          <t>Total</t>
        </is>
      </c>
      <c r="C182" s="960">
        <f>SUM(INDIRECT(ADDRESS(MATCH("K26",$A:$A,0)+1,COLUMN(C$12),4)&amp;":"&amp;ADDRESS(MATCH("K27",$A:$A,0)-1,COLUMN(C$12),4)))</f>
        <v/>
      </c>
      <c r="D182" s="960">
        <f>SUM(INDIRECT(ADDRESS(MATCH("K26",$A:$A,0)+1,COLUMN(D$12),4)&amp;":"&amp;ADDRESS(MATCH("K27",$A:$A,0)-1,COLUMN(D$12),4)))</f>
        <v/>
      </c>
      <c r="E182" s="960">
        <f>SUM(INDIRECT(ADDRESS(MATCH("K26",$A:$A,0)+1,COLUMN(E$12),4)&amp;":"&amp;ADDRESS(MATCH("K27",$A:$A,0)-1,COLUMN(E$12),4)))</f>
        <v/>
      </c>
      <c r="F182" s="960">
        <f>SUM(INDIRECT(ADDRESS(MATCH("K26",$A:$A,0)+1,COLUMN(F$12),4)&amp;":"&amp;ADDRESS(MATCH("K27",$A:$A,0)-1,COLUMN(F$12),4)))</f>
        <v/>
      </c>
      <c r="G182" s="960" t="n">
        <v>45048</v>
      </c>
      <c r="H182" s="960" t="n">
        <v>35079</v>
      </c>
      <c r="I182" s="961" t="n"/>
      <c r="J182" s="79" t="n"/>
      <c r="K182" s="932" t="n"/>
      <c r="L182" s="79" t="n"/>
      <c r="M182" s="79" t="n"/>
      <c r="N182" s="166">
        <f>B182</f>
        <v/>
      </c>
      <c r="O182" s="167">
        <f>C182*BS!$B$9</f>
        <v/>
      </c>
      <c r="P182" s="167">
        <f>D182*BS!$B$9</f>
        <v/>
      </c>
      <c r="Q182" s="167">
        <f>E182*BS!$B$9</f>
        <v/>
      </c>
      <c r="R182" s="167">
        <f>F182*BS!$B$9</f>
        <v/>
      </c>
      <c r="S182" s="167">
        <f>G182*BS!$B$9</f>
        <v/>
      </c>
      <c r="T182" s="167">
        <f>H182*BS!$B$9</f>
        <v/>
      </c>
      <c r="U182" s="168">
        <f>I176</f>
        <v/>
      </c>
      <c r="V182" s="962" t="n"/>
      <c r="W182" s="962" t="n"/>
      <c r="X182" s="79" t="n"/>
      <c r="Y182" s="79" t="n"/>
      <c r="Z182" s="79" t="n"/>
      <c r="AA182" s="79" t="n"/>
      <c r="AB182" s="79" t="n"/>
      <c r="AC182" s="79" t="n"/>
      <c r="AD182" s="79" t="n"/>
      <c r="AE182" s="79" t="n"/>
      <c r="AF182" s="79" t="n"/>
      <c r="AG182" s="79" t="n"/>
      <c r="AH182" s="79" t="n"/>
      <c r="AI182" s="79" t="n"/>
      <c r="AJ182" s="79" t="n"/>
      <c r="AK182" s="79" t="n"/>
      <c r="AL182" s="79" t="n"/>
      <c r="AM182" s="79" t="n"/>
      <c r="AN182" s="79" t="n"/>
      <c r="AO182" s="79" t="n"/>
      <c r="AP182" s="79" t="n"/>
      <c r="AQ182" s="79" t="n"/>
      <c r="AR182" s="79" t="n"/>
      <c r="AS182" s="79" t="n"/>
      <c r="AT182" s="79" t="n"/>
      <c r="AU182" s="79" t="n"/>
      <c r="AV182" s="79" t="n"/>
      <c r="AW182" s="79" t="n"/>
      <c r="AX182" s="79" t="n"/>
      <c r="AY182" s="79" t="n"/>
      <c r="AZ182" s="79" t="n"/>
      <c r="BA182" s="79" t="n"/>
      <c r="BB182" s="79" t="n"/>
      <c r="BC182" s="79" t="n"/>
      <c r="BD182" s="79" t="n"/>
      <c r="BE182" s="79" t="n"/>
      <c r="BF182" s="79" t="n"/>
      <c r="BG182" s="79" t="n"/>
      <c r="BH182" s="79" t="n"/>
      <c r="BI182" s="79" t="n"/>
      <c r="BJ182" s="79" t="n"/>
      <c r="BK182" s="79" t="n"/>
      <c r="BL182" s="79" t="n"/>
      <c r="BM182" s="79" t="n"/>
      <c r="BN182" s="79" t="n"/>
      <c r="BO182" s="79" t="n"/>
      <c r="BP182" s="79" t="n"/>
      <c r="BQ182" s="79" t="n"/>
      <c r="BR182" s="79" t="n"/>
      <c r="BS182" s="79" t="n"/>
      <c r="BT182" s="79" t="n"/>
      <c r="BU182" s="79" t="n"/>
      <c r="BV182" s="79" t="n"/>
      <c r="BW182" s="79" t="n"/>
      <c r="BX182" s="79" t="n"/>
      <c r="BY182" s="79" t="n"/>
      <c r="BZ182" s="79" t="n"/>
      <c r="CA182" s="79" t="n"/>
      <c r="CB182" s="79" t="n"/>
      <c r="CC182" s="79" t="n"/>
      <c r="CD182" s="79" t="n"/>
      <c r="CE182" s="79" t="n"/>
      <c r="CF182" s="79" t="n"/>
      <c r="CG182" s="79" t="n"/>
      <c r="CH182" s="79" t="n"/>
      <c r="CI182" s="79" t="n"/>
      <c r="CJ182" s="79" t="n"/>
      <c r="CK182" s="79" t="n"/>
      <c r="CL182" s="79" t="n"/>
      <c r="CM182" s="79" t="n"/>
      <c r="CN182" s="79" t="n"/>
      <c r="CO182" s="79" t="n"/>
      <c r="CP182" s="79" t="n"/>
      <c r="CQ182" s="79" t="n"/>
      <c r="CR182" s="79" t="n"/>
      <c r="CS182" s="79" t="n"/>
      <c r="CT182" s="79" t="n"/>
      <c r="CU182" s="79" t="n"/>
      <c r="CV182" s="79" t="n"/>
      <c r="CW182" s="79" t="n"/>
      <c r="CX182" s="79" t="n"/>
      <c r="CY182" s="79" t="n"/>
      <c r="CZ182" s="79" t="n"/>
      <c r="DA182" s="79" t="n"/>
      <c r="DB182" s="79" t="n"/>
      <c r="DC182" s="79" t="n"/>
      <c r="DD182" s="79" t="n"/>
      <c r="DE182" s="79" t="n"/>
      <c r="DF182" s="79" t="n"/>
      <c r="DG182" s="79" t="n"/>
      <c r="DH182" s="79" t="n"/>
      <c r="DI182" s="79" t="n"/>
      <c r="DJ182" s="79" t="n"/>
      <c r="DK182" s="79" t="n"/>
      <c r="DL182" s="79" t="n"/>
      <c r="DM182" s="79" t="n"/>
      <c r="DN182" s="79" t="n"/>
      <c r="DO182" s="79" t="n"/>
      <c r="DP182" s="79" t="n"/>
      <c r="DQ182" s="79" t="n"/>
      <c r="DR182" s="79" t="n"/>
      <c r="DS182" s="79" t="n"/>
      <c r="DT182" s="79" t="n"/>
      <c r="DU182" s="79" t="n"/>
      <c r="DV182" s="79" t="n"/>
      <c r="DW182" s="79" t="n"/>
      <c r="DX182" s="79" t="n"/>
      <c r="DY182" s="79" t="n"/>
      <c r="DZ182" s="79" t="n"/>
      <c r="EA182" s="79" t="n"/>
      <c r="EB182" s="79" t="n"/>
      <c r="EC182" s="79" t="n"/>
      <c r="ED182" s="79" t="n"/>
      <c r="EE182" s="79" t="n"/>
      <c r="EF182" s="79" t="n"/>
      <c r="EG182" s="79" t="n"/>
      <c r="EH182" s="79" t="n"/>
      <c r="EI182" s="79" t="n"/>
      <c r="EJ182" s="79" t="n"/>
      <c r="EK182" s="79" t="n"/>
      <c r="EL182" s="79" t="n"/>
      <c r="EM182" s="79" t="n"/>
      <c r="EN182" s="79" t="n"/>
      <c r="EO182" s="79" t="n"/>
      <c r="EP182" s="79" t="n"/>
      <c r="EQ182" s="79" t="n"/>
      <c r="ER182" s="79" t="n"/>
      <c r="ES182" s="79" t="n"/>
      <c r="ET182" s="79" t="n"/>
      <c r="EU182" s="79" t="n"/>
      <c r="EV182" s="79" t="n"/>
      <c r="EW182" s="79" t="n"/>
      <c r="EX182" s="79" t="n"/>
      <c r="EY182" s="79" t="n"/>
      <c r="EZ182" s="79" t="n"/>
      <c r="FA182" s="79" t="n"/>
      <c r="FB182" s="79" t="n"/>
      <c r="FC182" s="79" t="n"/>
      <c r="FD182" s="79" t="n"/>
      <c r="FE182" s="79" t="n"/>
      <c r="FF182" s="79" t="n"/>
      <c r="FG182" s="79" t="n"/>
      <c r="FH182" s="79" t="n"/>
      <c r="FI182" s="79" t="n"/>
      <c r="FJ182" s="79" t="n"/>
      <c r="FK182" s="79" t="n"/>
      <c r="FL182" s="79" t="n"/>
      <c r="FM182" s="79" t="n"/>
      <c r="FN182" s="79" t="n"/>
      <c r="FO182" s="79" t="n"/>
      <c r="FP182" s="79" t="n"/>
      <c r="FQ182" s="79" t="n"/>
      <c r="FR182" s="79" t="n"/>
      <c r="FS182" s="79" t="n"/>
      <c r="FT182" s="79" t="n"/>
      <c r="FU182" s="79" t="n"/>
      <c r="FV182" s="79" t="n"/>
      <c r="FW182" s="79" t="n"/>
      <c r="FX182" s="79" t="n"/>
      <c r="FY182" s="79" t="n"/>
      <c r="FZ182" s="79" t="n"/>
      <c r="GA182" s="79" t="n"/>
      <c r="GB182" s="79" t="n"/>
      <c r="GC182" s="79" t="n"/>
      <c r="GD182" s="79" t="n"/>
      <c r="GE182" s="79" t="n"/>
      <c r="GF182" s="79" t="n"/>
      <c r="GG182" s="79" t="n"/>
      <c r="GH182" s="79" t="n"/>
      <c r="GI182" s="79" t="n"/>
      <c r="GJ182" s="79" t="n"/>
      <c r="GK182" s="79" t="n"/>
      <c r="GL182" s="79" t="n"/>
      <c r="GM182" s="79" t="n"/>
      <c r="GN182" s="79" t="n"/>
      <c r="GO182" s="79" t="n"/>
      <c r="GP182" s="79" t="n"/>
      <c r="GQ182" s="79" t="n"/>
      <c r="GR182" s="79" t="n"/>
      <c r="GS182" s="79" t="n"/>
      <c r="GT182" s="79" t="n"/>
      <c r="GU182" s="79" t="n"/>
      <c r="GV182" s="79" t="n"/>
      <c r="GW182" s="79" t="n"/>
      <c r="GX182" s="79" t="n"/>
      <c r="GY182" s="79" t="n"/>
      <c r="GZ182" s="79" t="n"/>
      <c r="HA182" s="79" t="n"/>
      <c r="HB182" s="79" t="n"/>
      <c r="HC182" s="79" t="n"/>
      <c r="HD182" s="79" t="n"/>
      <c r="HE182" s="79" t="n"/>
      <c r="HF182" s="79" t="n"/>
      <c r="HG182" s="79" t="n"/>
      <c r="HH182" s="79" t="n"/>
      <c r="HI182" s="79" t="n"/>
      <c r="HJ182" s="79" t="n"/>
      <c r="HK182" s="79" t="n"/>
      <c r="HL182" s="79" t="n"/>
      <c r="HM182" s="79" t="n"/>
      <c r="HN182" s="79" t="n"/>
      <c r="HO182" s="79" t="n"/>
      <c r="HP182" s="79" t="n"/>
      <c r="HQ182" s="79" t="n"/>
      <c r="HR182" s="79" t="n"/>
      <c r="HS182" s="79" t="n"/>
      <c r="HT182" s="79" t="n"/>
      <c r="HU182" s="79" t="n"/>
      <c r="HV182" s="79" t="n"/>
      <c r="HW182" s="79" t="n"/>
      <c r="HX182" s="79" t="n"/>
      <c r="HY182" s="79" t="n"/>
      <c r="HZ182" s="79" t="n"/>
      <c r="IA182" s="79" t="n"/>
      <c r="IB182" s="79" t="n"/>
      <c r="IC182" s="79" t="n"/>
      <c r="ID182" s="79" t="n"/>
      <c r="IE182" s="79" t="n"/>
      <c r="IF182" s="79" t="n"/>
      <c r="IG182" s="79" t="n"/>
      <c r="IH182" s="79" t="n"/>
      <c r="II182" s="79" t="n"/>
      <c r="IJ182" s="79" t="n"/>
      <c r="IK182" s="79" t="n"/>
      <c r="IL182" s="79" t="n"/>
      <c r="IM182" s="79" t="n"/>
      <c r="IN182" s="79" t="n"/>
      <c r="IO182" s="79" t="n"/>
      <c r="IP182" s="79" t="n"/>
      <c r="IQ182" s="79" t="n"/>
      <c r="IR182" s="79" t="n"/>
      <c r="IS182" s="79" t="n"/>
      <c r="IT182" s="79" t="n"/>
      <c r="IU182" s="79" t="n"/>
      <c r="IV182" s="79" t="n"/>
      <c r="IW182" s="79" t="n"/>
      <c r="IX182" s="79" t="n"/>
      <c r="IY182" s="79" t="n"/>
      <c r="IZ182" s="79" t="n"/>
      <c r="JA182" s="79" t="n"/>
      <c r="JB182" s="79" t="n"/>
      <c r="JC182" s="79" t="n"/>
      <c r="JD182" s="79" t="n"/>
      <c r="JE182" s="79" t="n"/>
      <c r="JF182" s="79" t="n"/>
      <c r="JG182" s="79" t="n"/>
      <c r="JH182" s="79" t="n"/>
      <c r="JI182" s="79" t="n"/>
      <c r="JJ182" s="79" t="n"/>
      <c r="JK182" s="79" t="n"/>
      <c r="JL182" s="79" t="n"/>
      <c r="JM182" s="79" t="n"/>
      <c r="JN182" s="79" t="n"/>
      <c r="JO182" s="79" t="n"/>
      <c r="JP182" s="79" t="n"/>
      <c r="JQ182" s="79" t="n"/>
      <c r="JR182" s="79" t="n"/>
      <c r="JS182" s="79" t="n"/>
      <c r="JT182" s="79" t="n"/>
      <c r="JU182" s="79" t="n"/>
      <c r="JV182" s="79" t="n"/>
      <c r="JW182" s="79" t="n"/>
      <c r="JX182" s="79" t="n"/>
      <c r="JY182" s="79" t="n"/>
      <c r="JZ182" s="79" t="n"/>
      <c r="KA182" s="79" t="n"/>
      <c r="KB182" s="79" t="n"/>
      <c r="KC182" s="79" t="n"/>
      <c r="KD182" s="79" t="n"/>
      <c r="KE182" s="79" t="n"/>
      <c r="KF182" s="79" t="n"/>
      <c r="KG182" s="79" t="n"/>
      <c r="KH182" s="79" t="n"/>
      <c r="KI182" s="79" t="n"/>
      <c r="KJ182" s="79" t="n"/>
      <c r="KK182" s="79" t="n"/>
      <c r="KL182" s="79" t="n"/>
      <c r="KM182" s="79" t="n"/>
      <c r="KN182" s="79" t="n"/>
      <c r="KO182" s="79" t="n"/>
      <c r="KP182" s="79" t="n"/>
      <c r="KQ182" s="79" t="n"/>
      <c r="KR182" s="79" t="n"/>
      <c r="KS182" s="79" t="n"/>
      <c r="KT182" s="79" t="n"/>
      <c r="KU182" s="79" t="n"/>
      <c r="KV182" s="79" t="n"/>
      <c r="KW182" s="79" t="n"/>
      <c r="KX182" s="79" t="n"/>
      <c r="KY182" s="79" t="n"/>
      <c r="KZ182" s="79" t="n"/>
      <c r="LA182" s="79" t="n"/>
      <c r="LB182" s="79" t="n"/>
      <c r="LC182" s="79" t="n"/>
      <c r="LD182" s="79" t="n"/>
      <c r="LE182" s="79" t="n"/>
      <c r="LF182" s="79" t="n"/>
      <c r="LG182" s="79" t="n"/>
      <c r="LH182" s="79" t="n"/>
      <c r="LI182" s="79" t="n"/>
      <c r="LJ182" s="79" t="n"/>
      <c r="LK182" s="79" t="n"/>
      <c r="LL182" s="79" t="n"/>
      <c r="LM182" s="79" t="n"/>
      <c r="LN182" s="79" t="n"/>
      <c r="LO182" s="79" t="n"/>
      <c r="LP182" s="79" t="n"/>
      <c r="LQ182" s="79" t="n"/>
      <c r="LR182" s="79" t="n"/>
      <c r="LS182" s="79" t="n"/>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3399824</v>
      </c>
      <c r="H27" s="954" t="n">
        <v>6445331</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257580</v>
      </c>
      <c r="H67" s="954" t="n">
        <v>705983</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275494</v>
      </c>
      <c r="H81" s="954" t="n">
        <v>721242</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292892</v>
      </c>
      <c r="H86" s="954" t="n">
        <v>326309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276898</v>
      </c>
      <c r="H99" s="954" t="n">
        <v>722629</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4322</v>
      </c>
      <c r="H105" s="954" t="n">
        <v>116970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4322</v>
      </c>
      <c r="H127" s="954" t="n">
        <v>116970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2112</v>
      </c>
      <c r="H140" s="954" t="n">
        <v>1137</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20000</v>
      </c>
      <c r="H159" s="954" t="n">
        <v>20000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19.0 nan Hedging reserve</t>
        </is>
      </c>
      <c r="C167" s="993" t="n"/>
      <c r="D167" s="993" t="n"/>
      <c r="E167" s="993" t="n"/>
      <c r="F167" s="993" t="n"/>
      <c r="G167" s="993" t="n">
        <v>-4863</v>
      </c>
      <c r="H167" s="993" t="n">
        <v>-4319</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2732305</v>
      </c>
      <c r="H181" s="103" t="n">
        <v>2882689</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243776</v>
      </c>
      <c r="H15" s="939" t="n">
        <v>222266</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 sold</t>
        </is>
      </c>
      <c r="C29" s="939" t="n"/>
      <c r="D29" s="939" t="n"/>
      <c r="E29" s="939" t="n"/>
      <c r="F29" s="939" t="n"/>
      <c r="G29" s="939" t="n">
        <v>-233131</v>
      </c>
      <c r="H29" s="939" t="n">
        <v>-215610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general and administrative expenses</t>
        </is>
      </c>
      <c r="C56" s="939" t="n"/>
      <c r="D56" s="939" t="n"/>
      <c r="E56" s="939" t="n"/>
      <c r="F56" s="939" t="n"/>
      <c r="G56" s="939" t="n">
        <v>-30548</v>
      </c>
      <c r="H56" s="939" t="n">
        <v>-30466</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-6101</v>
      </c>
      <c r="H57" s="939" t="n">
        <v>-17</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42047</v>
      </c>
      <c r="H84" s="991" t="n">
        <v>37719</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2942</v>
      </c>
      <c r="H138" s="939" t="n">
        <v>-7527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-327</v>
      </c>
      <c r="G13" s="1028" t="n">
        <v>-28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-327</v>
      </c>
      <c r="G18" s="1029" t="n">
        <v>-26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-387590</v>
      </c>
      <c r="G21" s="1028" t="n">
        <v>-756000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-1613</v>
      </c>
      <c r="G23" s="1028" t="n">
        <v>-1847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-389203</v>
      </c>
      <c r="G25" s="1029" t="n">
        <v>-757847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