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None Term deposits</t>
        </is>
      </c>
      <c r="C15" s="103" t="n"/>
      <c r="D15" s="103" t="n"/>
      <c r="E15" s="103" t="n"/>
      <c r="F15" s="103" t="n"/>
      <c r="G15" s="103" t="n">
        <v>0</v>
      </c>
      <c r="H15" s="103" t="n">
        <v>10000000</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Current Trade receivables due from related parties 23</t>
        </is>
      </c>
      <c r="C29" s="103" t="n"/>
      <c r="D29" s="103" t="n"/>
      <c r="E29" s="103" t="n"/>
      <c r="F29" s="103" t="n"/>
      <c r="G29" s="103" t="n">
        <v>496914</v>
      </c>
      <c r="H29" s="103" t="n">
        <v>28773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Current Trade receivables due from other parties 23</t>
        </is>
      </c>
      <c r="C30" s="103" t="n"/>
      <c r="D30" s="103" t="n"/>
      <c r="E30" s="103" t="n"/>
      <c r="F30" s="103" t="n"/>
      <c r="G30" s="103" t="n">
        <v>103755</v>
      </c>
      <c r="H30" s="103" t="n">
        <v>60917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Current Prepayments nan</t>
        </is>
      </c>
      <c r="C31" s="103" t="n"/>
      <c r="D31" s="103" t="n"/>
      <c r="E31" s="103" t="n"/>
      <c r="F31" s="103" t="n"/>
      <c r="G31" s="103" t="n">
        <v>382431</v>
      </c>
      <c r="H31" s="103" t="n">
        <v>371242</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Current Fair value derivatives nan</t>
        </is>
      </c>
      <c r="C32" s="103" t="n"/>
      <c r="D32" s="103" t="n"/>
      <c r="E32" s="103" t="n"/>
      <c r="F32" s="103" t="n"/>
      <c r="G32" s="103" t="n">
        <v>1698486</v>
      </c>
      <c r="H32" s="103" t="n">
        <v>0</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Current Head entity tax related balance nan</t>
        </is>
      </c>
      <c r="C33" s="103" t="n"/>
      <c r="D33" s="103" t="n"/>
      <c r="E33" s="103" t="n"/>
      <c r="F33" s="103" t="n"/>
      <c r="G33" s="103" t="n">
        <v>0</v>
      </c>
      <c r="H33" s="103" t="n">
        <v>1332160</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Current Other receivables nan</t>
        </is>
      </c>
      <c r="C34" s="103" t="n"/>
      <c r="D34" s="103" t="n"/>
      <c r="E34" s="103" t="n"/>
      <c r="F34" s="103" t="n"/>
      <c r="G34" s="103" t="n">
        <v>496854</v>
      </c>
      <c r="H34" s="103" t="n">
        <v>633609</v>
      </c>
      <c r="I34" s="104" t="n"/>
      <c r="N34" s="105">
        <f>B34</f>
        <v/>
      </c>
      <c r="O34" s="109" t="inlineStr"/>
      <c r="P34" s="109" t="inlineStr"/>
      <c r="Q34" s="106" t="inlineStr"/>
      <c r="R34" s="106" t="inlineStr"/>
      <c r="S34" s="106">
        <f>G34*BS!$B$9</f>
        <v/>
      </c>
      <c r="T34" s="106">
        <f>H34*BS!$B$9</f>
        <v/>
      </c>
      <c r="U34" s="121">
        <f>I34</f>
        <v/>
      </c>
    </row>
    <row r="35" customFormat="1" s="79">
      <c r="A35" s="618" t="n"/>
      <c r="B35" s="102" t="inlineStr">
        <is>
          <t>$ Current Total nan</t>
        </is>
      </c>
      <c r="C35" s="103" t="n"/>
      <c r="D35" s="103" t="n"/>
      <c r="E35" s="103" t="n"/>
      <c r="F35" s="103" t="n"/>
      <c r="G35" s="103" t="n">
        <v>3178440</v>
      </c>
      <c r="H35" s="103" t="n">
        <v>2426701</v>
      </c>
      <c r="I35" s="104" t="n"/>
      <c r="N35" s="105">
        <f>B35</f>
        <v/>
      </c>
      <c r="O35" s="109" t="inlineStr"/>
      <c r="P35" s="109" t="inlineStr"/>
      <c r="Q35" s="106" t="inlineStr"/>
      <c r="R35" s="106" t="inlineStr"/>
      <c r="S35" s="106">
        <f>G35*BS!$B$9</f>
        <v/>
      </c>
      <c r="T35" s="106">
        <f>H35*BS!$B$9</f>
        <v/>
      </c>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None Raw materials and stores</t>
        </is>
      </c>
      <c r="C43" s="103" t="n"/>
      <c r="D43" s="103" t="n"/>
      <c r="E43" s="103" t="n"/>
      <c r="F43" s="103" t="n"/>
      <c r="G43" s="103" t="n">
        <v>7519819</v>
      </c>
      <c r="H43" s="103" t="n">
        <v>7490078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None Work in progress</t>
        </is>
      </c>
      <c r="C44" s="103" t="n"/>
      <c r="D44" s="103" t="n"/>
      <c r="E44" s="103" t="n"/>
      <c r="F44" s="103" t="n"/>
      <c r="G44" s="103" t="n">
        <v>3726562</v>
      </c>
      <c r="H44" s="103" t="n">
        <v>4941041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None Finished goods</t>
        </is>
      </c>
      <c r="C45" s="103" t="n"/>
      <c r="D45" s="103" t="n"/>
      <c r="E45" s="103" t="n"/>
      <c r="F45" s="103" t="n"/>
      <c r="G45" s="103" t="n">
        <v>7436162</v>
      </c>
      <c r="H45" s="103" t="n">
        <v>4589097</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68339478</v>
      </c>
      <c r="H67" s="112" t="n">
        <v>74982978</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76755487</v>
      </c>
      <c r="H81" s="940" t="n">
        <v>78604307</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227960350</v>
      </c>
      <c r="H176" s="960" t="n">
        <v>213823300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Carrying amount None Lease liabilities AUD 4.58% 2039</t>
        </is>
      </c>
      <c r="C16" s="939" t="n"/>
      <c r="D16" s="939" t="n"/>
      <c r="E16" s="939" t="n"/>
      <c r="F16" s="939" t="n"/>
      <c r="G16" s="939" t="n">
        <v>49893214</v>
      </c>
      <c r="H16" s="939" t="n">
        <v>47847115</v>
      </c>
      <c r="I16" s="928" t="n"/>
      <c r="J16" s="180" t="n"/>
      <c r="N16" s="969">
        <f>B16</f>
        <v/>
      </c>
      <c r="O16" s="192" t="inlineStr"/>
      <c r="P16" s="192" t="inlineStr"/>
      <c r="Q16" s="192" t="inlineStr"/>
      <c r="R16" s="192" t="inlineStr"/>
      <c r="S16" s="192">
        <f>G16*BS!$B$9</f>
        <v/>
      </c>
      <c r="T16" s="192">
        <f>H16*BS!$B$9</f>
        <v/>
      </c>
      <c r="U16" s="193">
        <f>I16</f>
        <v/>
      </c>
    </row>
    <row r="17">
      <c r="B17" s="102" t="inlineStr">
        <is>
          <t>$ Carrying amount Total interest-bearing liabilities nan nan nan</t>
        </is>
      </c>
      <c r="C17" s="939" t="n"/>
      <c r="D17" s="939" t="n"/>
      <c r="E17" s="939" t="n"/>
      <c r="F17" s="939" t="n"/>
      <c r="G17" s="939" t="n">
        <v>49893214</v>
      </c>
      <c r="H17" s="939" t="n">
        <v>47847115</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Trade payables Trade payables due to related parties</t>
        </is>
      </c>
      <c r="C58" s="939" t="n"/>
      <c r="D58" s="939" t="n"/>
      <c r="E58" s="939" t="n"/>
      <c r="F58" s="939" t="n"/>
      <c r="G58" s="939" t="n">
        <v>26325</v>
      </c>
      <c r="H58" s="939" t="n">
        <v>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Trade payables Trade payables due to other parties</t>
        </is>
      </c>
      <c r="C59" s="939" t="n"/>
      <c r="D59" s="939" t="n"/>
      <c r="E59" s="939" t="n"/>
      <c r="F59" s="939" t="n"/>
      <c r="G59" s="939" t="n">
        <v>4947876</v>
      </c>
      <c r="H59" s="939" t="n">
        <v>6941144</v>
      </c>
      <c r="I59" s="975" t="n"/>
      <c r="J59" s="180" t="n"/>
      <c r="N59" s="976">
        <f>B59</f>
        <v/>
      </c>
      <c r="O59" s="192" t="inlineStr"/>
      <c r="P59" s="192" t="inlineStr"/>
      <c r="Q59" s="192" t="inlineStr"/>
      <c r="R59" s="192" t="inlineStr"/>
      <c r="S59" s="192">
        <f>G59*BS!$B$9</f>
        <v/>
      </c>
      <c r="T59" s="192">
        <f>H59*BS!$B$9</f>
        <v/>
      </c>
      <c r="U59" s="193">
        <f>I59</f>
        <v/>
      </c>
    </row>
    <row r="60">
      <c r="B60" s="102" t="inlineStr">
        <is>
          <t xml:space="preserve"> Trade payables Accrued expenses</t>
        </is>
      </c>
      <c r="C60" s="939" t="n"/>
      <c r="D60" s="939" t="n"/>
      <c r="E60" s="939" t="n"/>
      <c r="F60" s="939" t="n"/>
      <c r="G60" s="939" t="n">
        <v>2146425</v>
      </c>
      <c r="H60" s="939" t="n">
        <v>2237078</v>
      </c>
      <c r="I60" s="975" t="n"/>
      <c r="J60" s="180" t="n"/>
      <c r="N60" s="976">
        <f>B60</f>
        <v/>
      </c>
      <c r="O60" s="192" t="inlineStr"/>
      <c r="P60" s="192" t="inlineStr"/>
      <c r="Q60" s="192" t="inlineStr"/>
      <c r="R60" s="192" t="inlineStr"/>
      <c r="S60" s="192">
        <f>G60*BS!$B$9</f>
        <v/>
      </c>
      <c r="T60" s="192">
        <f>H60*BS!$B$9</f>
        <v/>
      </c>
      <c r="U60" s="193">
        <f>I60</f>
        <v/>
      </c>
    </row>
    <row r="61">
      <c r="B61" s="102" t="inlineStr">
        <is>
          <t xml:space="preserve"> Trade payables Total</t>
        </is>
      </c>
      <c r="C61" s="103" t="n"/>
      <c r="D61" s="103" t="n"/>
      <c r="E61" s="103" t="n"/>
      <c r="F61" s="103" t="n"/>
      <c r="G61" s="103" t="n">
        <v>7120626</v>
      </c>
      <c r="H61" s="103" t="n">
        <v>9282172</v>
      </c>
      <c r="I61" s="975" t="n"/>
      <c r="J61" s="180" t="n"/>
      <c r="N61" s="976">
        <f>B61</f>
        <v/>
      </c>
      <c r="O61" s="192" t="inlineStr"/>
      <c r="P61" s="192" t="inlineStr"/>
      <c r="Q61" s="192" t="inlineStr"/>
      <c r="R61" s="192" t="inlineStr"/>
      <c r="S61" s="192">
        <f>G61*BS!$B$9</f>
        <v/>
      </c>
      <c r="T61" s="192">
        <f>H61*BS!$B$9</f>
        <v/>
      </c>
      <c r="U61" s="193">
        <f>I61</f>
        <v/>
      </c>
    </row>
    <row r="62">
      <c r="B62" s="102" t="inlineStr">
        <is>
          <t xml:space="preserve"> Other payables Total</t>
        </is>
      </c>
      <c r="C62" s="939" t="n"/>
      <c r="D62" s="939" t="n"/>
      <c r="E62" s="939" t="n"/>
      <c r="F62" s="939" t="n"/>
      <c r="G62" s="939" t="n">
        <v>16529390</v>
      </c>
      <c r="H62" s="939" t="n">
        <v>11910074</v>
      </c>
      <c r="I62" s="975" t="n"/>
      <c r="J62" s="180" t="n"/>
      <c r="N62" s="976">
        <f>B62</f>
        <v/>
      </c>
      <c r="O62" s="192" t="inlineStr"/>
      <c r="P62" s="192" t="inlineStr"/>
      <c r="Q62" s="192" t="inlineStr"/>
      <c r="R62" s="192" t="inlineStr"/>
      <c r="S62" s="192">
        <f>G62*BS!$B$9</f>
        <v/>
      </c>
      <c r="T62" s="192">
        <f>H62*BS!$B$9</f>
        <v/>
      </c>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Trade payables Accrued expenses</t>
        </is>
      </c>
      <c r="C70" s="939" t="n"/>
      <c r="D70" s="939" t="n"/>
      <c r="E70" s="939" t="n"/>
      <c r="F70" s="939" t="n"/>
      <c r="G70" s="939" t="n">
        <v>2146425</v>
      </c>
      <c r="H70" s="939" t="n">
        <v>2237078</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13104281</v>
      </c>
      <c r="H86" s="954" t="n">
        <v>11882379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Trade payables Trade payables due to related parties</t>
        </is>
      </c>
      <c r="G88" t="n">
        <v>26325</v>
      </c>
      <c r="H88" t="n">
        <v>0</v>
      </c>
      <c r="N88">
        <f>B88</f>
        <v/>
      </c>
      <c r="O88" t="inlineStr"/>
      <c r="P88" t="inlineStr"/>
      <c r="Q88" t="inlineStr"/>
      <c r="R88" t="inlineStr"/>
      <c r="S88">
        <f>G88*BS!$B$9</f>
        <v/>
      </c>
      <c r="T88">
        <f>H88*BS!$B$9</f>
        <v/>
      </c>
    </row>
    <row r="89">
      <c r="B89" t="inlineStr">
        <is>
          <t xml:space="preserve"> Trade payables Trade payables due to other parties</t>
        </is>
      </c>
      <c r="G89" t="n">
        <v>4947876</v>
      </c>
      <c r="H89" t="n">
        <v>6941144</v>
      </c>
      <c r="N89">
        <f>B89</f>
        <v/>
      </c>
      <c r="O89" t="inlineStr"/>
      <c r="P89" t="inlineStr"/>
      <c r="Q89" t="inlineStr"/>
      <c r="R89" t="inlineStr"/>
      <c r="S89">
        <f>G89*BS!$B$9</f>
        <v/>
      </c>
      <c r="T89">
        <f>H89*BS!$B$9</f>
        <v/>
      </c>
    </row>
    <row r="90">
      <c r="B90" t="inlineStr">
        <is>
          <t xml:space="preserve"> Other payables Fair value derivatives</t>
        </is>
      </c>
      <c r="G90" t="n">
        <v>4271232</v>
      </c>
      <c r="H90" t="n">
        <v>127502</v>
      </c>
      <c r="N90">
        <f>B90</f>
        <v/>
      </c>
      <c r="O90" t="inlineStr"/>
      <c r="P90" t="inlineStr"/>
      <c r="Q90" t="inlineStr"/>
      <c r="R90" t="inlineStr"/>
      <c r="S90">
        <f>G90*BS!$B$9</f>
        <v/>
      </c>
      <c r="T90">
        <f>H90*BS!$B$9</f>
        <v/>
      </c>
    </row>
    <row r="91">
      <c r="B91" t="inlineStr">
        <is>
          <t xml:space="preserve"> Other payables Advance</t>
        </is>
      </c>
      <c r="G91" t="n">
        <v>400</v>
      </c>
      <c r="H91" t="n">
        <v>400</v>
      </c>
      <c r="N91">
        <f>B91</f>
        <v/>
      </c>
      <c r="O91" t="inlineStr"/>
      <c r="P91" t="inlineStr"/>
      <c r="Q91" t="inlineStr"/>
      <c r="R91" t="inlineStr"/>
      <c r="S91">
        <f>G91*BS!$B$9</f>
        <v/>
      </c>
      <c r="T91">
        <f>H91*BS!$B$9</f>
        <v/>
      </c>
    </row>
    <row r="92">
      <c r="B92" s="102" t="inlineStr">
        <is>
          <t xml:space="preserve"> Other payables Dividend payable</t>
        </is>
      </c>
      <c r="C92" s="939" t="n"/>
      <c r="D92" s="939" t="n"/>
      <c r="E92" s="939" t="n"/>
      <c r="F92" s="939" t="n"/>
      <c r="G92" s="939" t="n">
        <v>2500000</v>
      </c>
      <c r="H92" s="939" t="n">
        <v>2500000</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 xml:space="preserve"> Other payables Head entity tax related balance</t>
        </is>
      </c>
      <c r="C93" s="939" t="n"/>
      <c r="D93" s="939" t="n"/>
      <c r="E93" s="939" t="n"/>
      <c r="F93" s="939" t="n"/>
      <c r="G93" s="939" t="n">
        <v>2637132</v>
      </c>
      <c r="H93" s="939" t="n">
        <v>23</v>
      </c>
      <c r="I93" s="975" t="n"/>
      <c r="J93" s="180" t="n"/>
      <c r="N93" s="976">
        <f>B93</f>
        <v/>
      </c>
      <c r="O93" s="192" t="inlineStr"/>
      <c r="P93" s="192" t="inlineStr"/>
      <c r="Q93" s="192" t="inlineStr"/>
      <c r="R93" s="192" t="inlineStr"/>
      <c r="S93" s="192">
        <f>G93*BS!$B$9</f>
        <v/>
      </c>
      <c r="T93" s="192">
        <f>H93*BS!$B$9</f>
        <v/>
      </c>
      <c r="U93" s="193">
        <f>I89</f>
        <v/>
      </c>
    </row>
    <row r="94">
      <c r="B94" s="211" t="inlineStr">
        <is>
          <t xml:space="preserve"> Other payables Total</t>
        </is>
      </c>
      <c r="C94" s="939" t="n"/>
      <c r="D94" s="939" t="n"/>
      <c r="E94" s="939" t="n"/>
      <c r="F94" s="939" t="n"/>
      <c r="G94" s="939" t="n">
        <v>16529390</v>
      </c>
      <c r="H94" s="939" t="n">
        <v>11910074</v>
      </c>
      <c r="I94" s="975" t="n"/>
      <c r="J94" s="180" t="n"/>
      <c r="N94" s="976">
        <f>B94</f>
        <v/>
      </c>
      <c r="O94" s="192" t="inlineStr"/>
      <c r="P94" s="192" t="inlineStr"/>
      <c r="Q94" s="192" t="inlineStr"/>
      <c r="R94" s="192" t="inlineStr"/>
      <c r="S94" s="192">
        <f>G94*BS!$B$9</f>
        <v/>
      </c>
      <c r="T94" s="192">
        <f>H94*BS!$B$9</f>
        <v/>
      </c>
      <c r="U94" s="193">
        <f>I90</f>
        <v/>
      </c>
    </row>
    <row r="95">
      <c r="B95" s="211" t="inlineStr">
        <is>
          <t>$ Current provisions Employee benefits</t>
        </is>
      </c>
      <c r="C95" s="103" t="n"/>
      <c r="D95" s="103" t="n"/>
      <c r="E95" s="103" t="n"/>
      <c r="F95" s="103" t="n"/>
      <c r="G95" s="103" t="n">
        <v>2184829</v>
      </c>
      <c r="H95" s="103" t="n">
        <v>2211641</v>
      </c>
      <c r="I95" s="979" t="n"/>
      <c r="J95" s="180" t="n"/>
      <c r="N95" s="976">
        <f>B95</f>
        <v/>
      </c>
      <c r="O95" s="192" t="inlineStr"/>
      <c r="P95" s="192" t="inlineStr"/>
      <c r="Q95" s="192" t="inlineStr"/>
      <c r="R95" s="192" t="inlineStr"/>
      <c r="S95" s="192">
        <f>G95*BS!$B$9</f>
        <v/>
      </c>
      <c r="T95" s="192">
        <f>H95*BS!$B$9</f>
        <v/>
      </c>
      <c r="U95" s="193">
        <f>I91</f>
        <v/>
      </c>
    </row>
    <row r="96">
      <c r="B96" s="211" t="inlineStr">
        <is>
          <t>$ Current provisions Total</t>
        </is>
      </c>
      <c r="C96" s="939" t="n"/>
      <c r="D96" s="939" t="n"/>
      <c r="E96" s="939" t="n"/>
      <c r="F96" s="939" t="n"/>
      <c r="G96" s="939" t="n">
        <v>2184829</v>
      </c>
      <c r="H96" s="939" t="n">
        <v>2211641</v>
      </c>
      <c r="I96" s="980" t="n"/>
      <c r="J96" s="180" t="n"/>
      <c r="N96" s="976">
        <f>B96</f>
        <v/>
      </c>
      <c r="O96" s="192" t="inlineStr"/>
      <c r="P96" s="192" t="inlineStr"/>
      <c r="Q96" s="192" t="inlineStr"/>
      <c r="R96" s="192" t="inlineStr"/>
      <c r="S96" s="192">
        <f>G96*BS!$B$9</f>
        <v/>
      </c>
      <c r="T96" s="192">
        <f>H96*BS!$B$9</f>
        <v/>
      </c>
      <c r="U96" s="193">
        <f>I92</f>
        <v/>
      </c>
    </row>
    <row r="97">
      <c r="B97" s="208" t="inlineStr">
        <is>
          <t>Total None Balance at 1 April 2022</t>
        </is>
      </c>
      <c r="C97" s="939" t="n"/>
      <c r="D97" s="939" t="n"/>
      <c r="E97" s="939" t="n"/>
      <c r="F97" s="939" t="n"/>
      <c r="G97" s="939" t="n">
        <v>40513936</v>
      </c>
      <c r="H97" s="939" t="n"/>
      <c r="I97" s="981" t="n"/>
      <c r="J97" s="180" t="n"/>
      <c r="N97" s="976">
        <f>B97</f>
        <v/>
      </c>
      <c r="O97" s="192" t="inlineStr"/>
      <c r="P97" s="192" t="inlineStr"/>
      <c r="Q97" s="192" t="inlineStr"/>
      <c r="R97" s="192" t="inlineStr"/>
      <c r="S97" s="192">
        <f>G97*BS!$B$9</f>
        <v/>
      </c>
      <c r="T97" s="192" t="inlineStr"/>
      <c r="U97" s="193">
        <f>I93</f>
        <v/>
      </c>
    </row>
    <row r="98">
      <c r="B98" s="211" t="inlineStr">
        <is>
          <t>Total None Unwinding of discount</t>
        </is>
      </c>
      <c r="C98" s="939" t="n"/>
      <c r="D98" s="939" t="n"/>
      <c r="E98" s="939" t="n"/>
      <c r="F98" s="939" t="n"/>
      <c r="G98" s="939" t="n"/>
      <c r="H98" s="939" t="n">
        <v>1507118</v>
      </c>
      <c r="I98" s="981" t="n"/>
      <c r="J98" s="180" t="n"/>
      <c r="N98" s="976">
        <f>B98</f>
        <v/>
      </c>
      <c r="O98" s="192" t="inlineStr"/>
      <c r="P98" s="192" t="inlineStr"/>
      <c r="Q98" s="192" t="inlineStr"/>
      <c r="R98" s="192" t="inlineStr"/>
      <c r="S98" s="192" t="inlineStr"/>
      <c r="T98" s="192">
        <f>H98*BS!$B$9</f>
        <v/>
      </c>
      <c r="U98" s="193">
        <f>I94</f>
        <v/>
      </c>
    </row>
    <row r="99" customFormat="1" s="194">
      <c r="B99" s="211" t="inlineStr">
        <is>
          <t>Total None Reassessment of discount rate and cost</t>
        </is>
      </c>
      <c r="C99" s="939" t="n"/>
      <c r="D99" s="939" t="n"/>
      <c r="E99" s="939" t="n"/>
      <c r="F99" s="939" t="n"/>
      <c r="G99" s="939" t="n"/>
      <c r="H99" s="939" t="n">
        <v>-3910723</v>
      </c>
      <c r="I99" s="981" t="n"/>
      <c r="J99" s="180" t="n"/>
      <c r="N99" s="976">
        <f>B99</f>
        <v/>
      </c>
      <c r="O99" s="192" t="inlineStr"/>
      <c r="P99" s="192" t="inlineStr"/>
      <c r="Q99" s="192" t="inlineStr"/>
      <c r="R99" s="192" t="inlineStr"/>
      <c r="S99" s="192" t="inlineStr"/>
      <c r="T99" s="192">
        <f>H99*BS!$B$9</f>
        <v/>
      </c>
      <c r="U99" s="193">
        <f>I95</f>
        <v/>
      </c>
    </row>
    <row r="100">
      <c r="B100" s="211" t="inlineStr">
        <is>
          <t>Total None Balance at 31 March 2023</t>
        </is>
      </c>
      <c r="C100" s="939" t="n"/>
      <c r="D100" s="939" t="n"/>
      <c r="E100" s="939" t="n"/>
      <c r="F100" s="939" t="n"/>
      <c r="G100" s="939" t="n"/>
      <c r="H100" s="939" t="n">
        <v>38110331</v>
      </c>
      <c r="I100" s="981" t="n"/>
      <c r="J100" s="180" t="n"/>
      <c r="N100" s="976">
        <f>B100</f>
        <v/>
      </c>
      <c r="O100" s="192" t="inlineStr"/>
      <c r="P100" s="192" t="inlineStr"/>
      <c r="Q100" s="192" t="inlineStr"/>
      <c r="R100" s="192" t="inlineStr"/>
      <c r="S100" s="192" t="inlineStr"/>
      <c r="T100" s="192">
        <f>H100*BS!$B$9</f>
        <v/>
      </c>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t="n">
        <v>0</v>
      </c>
      <c r="H109" s="954" t="n">
        <v>0</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t="n">
        <v>0</v>
      </c>
      <c r="H113" s="954" t="n">
        <v>0</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t="n">
        <v>0</v>
      </c>
      <c r="H117" s="954" t="n">
        <v>0</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t="n">
        <v>0</v>
      </c>
      <c r="H131" s="954" t="n">
        <v>0</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n"/>
      <c r="C133" s="991" t="n"/>
      <c r="D133" s="991" t="n"/>
      <c r="E133" s="991" t="n"/>
      <c r="F133" s="991" t="n"/>
      <c r="G133" s="991" t="n"/>
      <c r="H133" s="991" t="n"/>
      <c r="I133" s="984" t="n"/>
      <c r="J133" s="180" t="n"/>
      <c r="N133" s="976" t="inlineStr"/>
      <c r="O133" s="192" t="inlineStr"/>
      <c r="P133" s="192" t="inlineStr"/>
      <c r="Q133" s="192" t="inlineStr"/>
      <c r="R133" s="192" t="inlineStr"/>
      <c r="S133" s="192" t="inlineStr"/>
      <c r="T133" s="192" t="inlineStr"/>
      <c r="U133" s="193">
        <f>I129</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t="n">
        <v>101660916</v>
      </c>
      <c r="H144" s="954" t="n">
        <v>95935492</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t="n">
        <v>0</v>
      </c>
      <c r="H157" s="954" t="n">
        <v>0</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Share Capital $ None 2023 Balance at 1 April 2022</t>
        </is>
      </c>
      <c r="C160" s="103" t="n"/>
      <c r="D160" s="103" t="n"/>
      <c r="E160" s="103" t="n"/>
      <c r="F160" s="103" t="n"/>
      <c r="G160" s="103" t="n">
        <v>0</v>
      </c>
      <c r="H160" s="103" t="n">
        <v>135957853</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Share Capital $ Issue of shares 2023 Balance at 31 March 2023</t>
        </is>
      </c>
      <c r="C161" s="229" t="n"/>
      <c r="D161" s="229" t="n"/>
      <c r="E161" s="229" t="n"/>
      <c r="F161" s="229" t="n"/>
      <c r="G161" s="229" t="n">
        <v>0</v>
      </c>
      <c r="H161" s="952" t="n">
        <v>135957853</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t="n">
        <v>0</v>
      </c>
      <c r="H169" s="954" t="n">
        <v>0</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t="n">
        <v>-3607670</v>
      </c>
      <c r="H182" s="954" t="n">
        <v>-4686117</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6" t="n"/>
      <c r="D183" s="996" t="n"/>
      <c r="E183" s="996" t="n"/>
      <c r="F183" s="996" t="n"/>
      <c r="G183" s="996" t="n"/>
      <c r="H183" s="996" t="n"/>
      <c r="I183" s="997" t="n"/>
      <c r="J183" s="180" t="n"/>
      <c r="N183" s="976" t="inlineStr"/>
      <c r="O183" s="192" t="inlineStr"/>
      <c r="P183" s="192" t="inlineStr"/>
      <c r="Q183" s="192" t="inlineStr"/>
      <c r="R183" s="192" t="inlineStr"/>
      <c r="S183" s="192" t="inlineStr"/>
      <c r="T183" s="192" t="inlineStr"/>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v>0</v>
      </c>
      <c r="H185" s="103" t="n">
        <v>0</v>
      </c>
      <c r="I185" s="998" t="n"/>
      <c r="J185" s="196" t="n"/>
      <c r="K185" s="197" t="n"/>
      <c r="L185" s="197" t="n"/>
      <c r="M185" s="197" t="n"/>
      <c r="N185" s="966" t="inlineStr"/>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t="n">
        <v>0</v>
      </c>
      <c r="H199" s="954" t="n">
        <v>0</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t="n">
        <v>0</v>
      </c>
      <c r="H204" s="954" t="n">
        <v>0</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 23</t>
        </is>
      </c>
      <c r="C15" s="939" t="n"/>
      <c r="D15" s="939" t="n"/>
      <c r="E15" s="939" t="n"/>
      <c r="F15" s="939" t="n"/>
      <c r="G15" s="939" t="n">
        <v>89740229</v>
      </c>
      <c r="H15" s="939" t="n">
        <v>92768764</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0</v>
      </c>
      <c r="H29" s="939" t="n">
        <v>0</v>
      </c>
      <c r="I29" s="1017" t="n"/>
      <c r="N29" s="293" t="inlineStr"/>
      <c r="O29" s="192" t="inlineStr"/>
      <c r="P29" s="192" t="inlineStr"/>
      <c r="Q29" s="192" t="inlineStr"/>
      <c r="R29" s="192" t="inlineStr"/>
      <c r="S29" s="192" t="inlineStr"/>
      <c r="T29" s="192" t="inlineStr"/>
      <c r="U29" s="1016">
        <f>I29</f>
        <v/>
      </c>
    </row>
    <row r="30" customFormat="1" s="279">
      <c r="A30" s="118" t="n"/>
      <c r="B30" s="102" t="inlineStr">
        <is>
          <t>Cost of sales</t>
        </is>
      </c>
      <c r="C30" s="939" t="n"/>
      <c r="D30" s="939" t="n"/>
      <c r="E30" s="939" t="n"/>
      <c r="F30" s="939" t="n"/>
      <c r="G30" s="939" t="n">
        <v>-54739494</v>
      </c>
      <c r="H30" s="939" t="n">
        <v>-73106539</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t>
        </is>
      </c>
      <c r="C56" s="939" t="n"/>
      <c r="D56" s="939" t="n"/>
      <c r="E56" s="939" t="n"/>
      <c r="F56" s="939" t="n"/>
      <c r="G56" s="939" t="n">
        <v>-12197843</v>
      </c>
      <c r="H56" s="939" t="n">
        <v>-11641367</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-9677823</v>
      </c>
      <c r="H57" s="939" t="n">
        <v>-1480330</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3615943</v>
      </c>
      <c r="H84" s="991" t="n">
        <v>3234142</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income</t>
        </is>
      </c>
      <c r="C98" s="939" t="n"/>
      <c r="D98" s="939" t="n"/>
      <c r="E98" s="939" t="n"/>
      <c r="F98" s="939" t="n"/>
      <c r="G98" s="939" t="n">
        <v>19493</v>
      </c>
      <c r="H98" s="939" t="n">
        <v>522411</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 on financial liabilities measured at amortised cost</t>
        </is>
      </c>
      <c r="C111" s="939" t="n"/>
      <c r="D111" s="939" t="n"/>
      <c r="E111" s="939" t="n"/>
      <c r="F111" s="939" t="n"/>
      <c r="G111" s="939" t="n">
        <v>-17467</v>
      </c>
      <c r="H111" s="939" t="n">
        <v>0</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None Interest expense on lease liability</t>
        </is>
      </c>
      <c r="C112" s="939" t="n"/>
      <c r="D112" s="939" t="n"/>
      <c r="E112" s="939" t="n"/>
      <c r="F112" s="939" t="n"/>
      <c r="G112" s="939" t="n">
        <v>-2640254</v>
      </c>
      <c r="H112" s="939" t="n">
        <v>-2095427</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None Borrowing costs</t>
        </is>
      </c>
      <c r="C113" s="939" t="n"/>
      <c r="D113" s="939" t="n"/>
      <c r="E113" s="939" t="n"/>
      <c r="F113" s="939" t="n"/>
      <c r="G113" s="939" t="n">
        <v>-3414</v>
      </c>
      <c r="H113" s="939" t="n">
        <v>0</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-4003769</v>
      </c>
      <c r="H124" s="952" t="n">
        <v>-3602545</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finance costs</t>
        </is>
      </c>
      <c r="C125" s="991" t="n"/>
      <c r="D125" s="991" t="n"/>
      <c r="E125" s="991" t="n"/>
      <c r="F125" s="991" t="n"/>
      <c r="G125" s="991" t="n">
        <v>-3984276</v>
      </c>
      <c r="H125" s="991" t="n">
        <v>-3080134</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-3263486</v>
      </c>
      <c r="H138" s="939" t="n">
        <v>-2007732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19826617</v>
      </c>
      <c r="G12" s="1029" t="n">
        <v>16639755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-3323037</v>
      </c>
      <c r="G13" s="1028" t="n">
        <v>-5433651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-3302449</v>
      </c>
      <c r="G18" s="1029" t="n">
        <v>-4929437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-11040356</v>
      </c>
      <c r="G23" s="1028" t="n">
        <v>-4141526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-11040356</v>
      </c>
      <c r="G25" s="1029" t="n">
        <v>-4141526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