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None Cash at bank and on hand</t>
        </is>
      </c>
      <c r="C15" s="103" t="n"/>
      <c r="D15" s="103" t="n"/>
      <c r="E15" s="103" t="n"/>
      <c r="F15" s="103" t="n"/>
      <c r="G15" s="103" t="n">
        <v>113106</v>
      </c>
      <c r="H15" s="103" t="n">
        <v>63147</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$000 25,974 (60) None Related party receivables (Note 19)</t>
        </is>
      </c>
      <c r="C29" s="103" t="n"/>
      <c r="D29" s="103" t="n"/>
      <c r="E29" s="103" t="n"/>
      <c r="F29" s="103" t="n"/>
      <c r="G29" s="103" t="n">
        <v/>
      </c>
      <c r="H29" s="103" t="n">
        <v>1413510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$000 25,974 (60) Non-current Related party receivables (Note 19)</t>
        </is>
      </c>
      <c r="C30" s="103" t="n"/>
      <c r="D30" s="103" t="n"/>
      <c r="E30" s="103" t="n"/>
      <c r="F30" s="103" t="n"/>
      <c r="G30" s="103" t="n">
        <v/>
      </c>
      <c r="H30" s="103" t="n">
        <v>26471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$000 21,940 (61) None Related party receivables (Note 19)</t>
        </is>
      </c>
      <c r="C31" s="103" t="n"/>
      <c r="D31" s="103" t="n"/>
      <c r="E31" s="103" t="n"/>
      <c r="F31" s="103" t="n"/>
      <c r="G31" s="103" t="n">
        <v>661165</v>
      </c>
      <c r="H31" s="103" t="n"/>
      <c r="I31" s="104" t="n"/>
      <c r="N31" s="105">
        <f>B31</f>
        <v/>
      </c>
      <c r="O31" s="109" t="inlineStr"/>
      <c r="P31" s="109" t="inlineStr"/>
      <c r="Q31" s="106" t="inlineStr"/>
      <c r="R31" s="106" t="inlineStr"/>
      <c r="S31" s="106">
        <f>G31*BS!$B$9</f>
        <v/>
      </c>
      <c r="T31" s="106" t="inlineStr"/>
      <c r="U31" s="121">
        <f>I31</f>
        <v/>
      </c>
    </row>
    <row r="32" customFormat="1" s="79">
      <c r="A32" s="618" t="n"/>
      <c r="B32" s="102" t="inlineStr">
        <is>
          <t>$000 21,940 (61) Non-current Related party receivables (Note 19)</t>
        </is>
      </c>
      <c r="C32" s="103" t="n"/>
      <c r="D32" s="103" t="n"/>
      <c r="E32" s="103" t="n"/>
      <c r="F32" s="103" t="n"/>
      <c r="G32" s="103" t="n">
        <v>33246</v>
      </c>
      <c r="H32" s="103" t="n"/>
      <c r="I32" s="104" t="n"/>
      <c r="N32" s="105">
        <f>B32</f>
        <v/>
      </c>
      <c r="O32" s="109" t="inlineStr"/>
      <c r="P32" s="109" t="inlineStr"/>
      <c r="Q32" s="106" t="inlineStr"/>
      <c r="R32" s="106" t="inlineStr"/>
      <c r="S32" s="106">
        <f>G32*BS!$B$9</f>
        <v/>
      </c>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 None Finished goods at lower of cost and net realisable value</t>
        </is>
      </c>
      <c r="C43" s="103" t="n"/>
      <c r="D43" s="103" t="n"/>
      <c r="E43" s="103" t="n"/>
      <c r="F43" s="103" t="n"/>
      <c r="G43" s="103" t="n">
        <v>13396</v>
      </c>
      <c r="H43" s="103" t="n">
        <v>4507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711</v>
      </c>
      <c r="H67" s="112" t="n">
        <v>915</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711859</v>
      </c>
      <c r="H81" s="940" t="n">
        <v>1480715</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1451</v>
      </c>
      <c r="H126" s="940" t="n">
        <v>4126</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37308</v>
      </c>
      <c r="H158" s="940" t="n">
        <v>42346</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1113</v>
      </c>
      <c r="H27" s="954" t="n">
        <v>1113</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$000 Current Trade payables third party</t>
        </is>
      </c>
      <c r="C58" s="939" t="n"/>
      <c r="D58" s="939" t="n"/>
      <c r="E58" s="939" t="n"/>
      <c r="F58" s="939" t="n"/>
      <c r="G58" s="939" t="n">
        <v>13043</v>
      </c>
      <c r="H58" s="939" t="n">
        <v>11950</v>
      </c>
      <c r="I58" s="975" t="n"/>
      <c r="J58" s="180" t="n"/>
      <c r="N58" s="976">
        <f>B58</f>
        <v/>
      </c>
      <c r="O58" s="192" t="inlineStr"/>
      <c r="P58" s="192" t="inlineStr"/>
      <c r="Q58" s="192" t="inlineStr"/>
      <c r="R58" s="192" t="inlineStr"/>
      <c r="S58" s="192">
        <f>G58*BS!$B$9</f>
        <v/>
      </c>
      <c r="T58" s="192">
        <f>H58*BS!$B$9</f>
        <v/>
      </c>
      <c r="U58" s="193">
        <f>I58</f>
        <v/>
      </c>
    </row>
    <row r="59">
      <c r="B59" s="102" t="inlineStr">
        <is>
          <t>$000 Current Related party payables (Note 19)</t>
        </is>
      </c>
      <c r="C59" s="939" t="n"/>
      <c r="D59" s="939" t="n"/>
      <c r="E59" s="939" t="n"/>
      <c r="F59" s="939" t="n"/>
      <c r="G59" s="939" t="n">
        <v>242548</v>
      </c>
      <c r="H59" s="939" t="n">
        <v>786759</v>
      </c>
      <c r="I59" s="975" t="n"/>
      <c r="J59" s="180" t="n"/>
      <c r="N59" s="976">
        <f>B59</f>
        <v/>
      </c>
      <c r="O59" s="192" t="inlineStr"/>
      <c r="P59" s="192" t="inlineStr"/>
      <c r="Q59" s="192" t="inlineStr"/>
      <c r="R59" s="192" t="inlineStr"/>
      <c r="S59" s="192">
        <f>G59*BS!$B$9</f>
        <v/>
      </c>
      <c r="T59" s="192">
        <f>H59*BS!$B$9</f>
        <v/>
      </c>
      <c r="U59" s="193">
        <f>I59</f>
        <v/>
      </c>
    </row>
    <row r="60">
      <c r="B60" s="102" t="inlineStr">
        <is>
          <t>$000 Current Other payables</t>
        </is>
      </c>
      <c r="C60" s="939" t="n"/>
      <c r="D60" s="939" t="n"/>
      <c r="E60" s="939" t="n"/>
      <c r="F60" s="939" t="n"/>
      <c r="G60" s="939" t="n">
        <v>2206</v>
      </c>
      <c r="H60" s="939" t="n">
        <v>4855</v>
      </c>
      <c r="I60" s="975" t="n"/>
      <c r="J60" s="180" t="n"/>
      <c r="N60" s="976">
        <f>B60</f>
        <v/>
      </c>
      <c r="O60" s="192" t="inlineStr"/>
      <c r="P60" s="192" t="inlineStr"/>
      <c r="Q60" s="192" t="inlineStr"/>
      <c r="R60" s="192" t="inlineStr"/>
      <c r="S60" s="192">
        <f>G60*BS!$B$9</f>
        <v/>
      </c>
      <c r="T60" s="192">
        <f>H60*BS!$B$9</f>
        <v/>
      </c>
      <c r="U60" s="193">
        <f>I60</f>
        <v/>
      </c>
    </row>
    <row r="61">
      <c r="B61" s="102" t="inlineStr">
        <is>
          <t>$000 Current Total</t>
        </is>
      </c>
      <c r="C61" s="103" t="n"/>
      <c r="D61" s="103" t="n"/>
      <c r="E61" s="103" t="n"/>
      <c r="F61" s="103" t="n"/>
      <c r="G61" s="103" t="n">
        <v>257797</v>
      </c>
      <c r="H61" s="103" t="n">
        <v>803564</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257797</v>
      </c>
      <c r="H81" s="954" t="n">
        <v>803564</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68213</v>
      </c>
      <c r="H86" s="954" t="n">
        <v>227114</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$000 Current Trade payables third party</t>
        </is>
      </c>
      <c r="G88" t="n">
        <v>13043</v>
      </c>
      <c r="H88" t="n">
        <v>11950</v>
      </c>
      <c r="N88">
        <f>B88</f>
        <v/>
      </c>
      <c r="O88" t="inlineStr"/>
      <c r="P88" t="inlineStr"/>
      <c r="Q88" t="inlineStr"/>
      <c r="R88" t="inlineStr"/>
      <c r="S88">
        <f>G88*BS!$B$9</f>
        <v/>
      </c>
      <c r="T88">
        <f>H88*BS!$B$9</f>
        <v/>
      </c>
    </row>
    <row r="89">
      <c r="B89" t="inlineStr">
        <is>
          <t>$000 Current Related party payables (Note 19)</t>
        </is>
      </c>
      <c r="G89" t="n">
        <v>242548</v>
      </c>
      <c r="H89" t="n">
        <v>786759</v>
      </c>
      <c r="N89">
        <f>B89</f>
        <v/>
      </c>
      <c r="O89" t="inlineStr"/>
      <c r="P89" t="inlineStr"/>
      <c r="Q89" t="inlineStr"/>
      <c r="R89" t="inlineStr"/>
      <c r="S89">
        <f>G89*BS!$B$9</f>
        <v/>
      </c>
      <c r="T89">
        <f>H89*BS!$B$9</f>
        <v/>
      </c>
    </row>
    <row r="90">
      <c r="B90" t="inlineStr">
        <is>
          <t>$000 Current Other payables</t>
        </is>
      </c>
      <c r="G90" t="n">
        <v>2206</v>
      </c>
      <c r="H90" t="n">
        <v>4855</v>
      </c>
      <c r="N90">
        <f>B90</f>
        <v/>
      </c>
      <c r="O90" t="inlineStr"/>
      <c r="P90" t="inlineStr"/>
      <c r="Q90" t="inlineStr"/>
      <c r="R90" t="inlineStr"/>
      <c r="S90">
        <f>G90*BS!$B$9</f>
        <v/>
      </c>
      <c r="T90">
        <f>H90*BS!$B$9</f>
        <v/>
      </c>
    </row>
    <row r="91">
      <c r="B91" t="inlineStr">
        <is>
          <t>$000 Current Total</t>
        </is>
      </c>
      <c r="G91" t="n">
        <v>257797</v>
      </c>
      <c r="H91" t="n">
        <v>803564</v>
      </c>
      <c r="N91">
        <f>B91</f>
        <v/>
      </c>
      <c r="O91" t="inlineStr"/>
      <c r="P91" t="inlineStr"/>
      <c r="Q91" t="inlineStr"/>
      <c r="R91" t="inlineStr"/>
      <c r="S91">
        <f>G91*BS!$B$9</f>
        <v/>
      </c>
      <c r="T91">
        <f>H91*BS!$B$9</f>
        <v/>
      </c>
    </row>
    <row r="92">
      <c r="B92" t="inlineStr">
        <is>
          <t>Make good provisions $000 None 1288</t>
        </is>
      </c>
      <c r="G92" t="n">
        <v>413</v>
      </c>
      <c r="H92" t="n">
        <v/>
      </c>
      <c r="N92">
        <f>B92</f>
        <v/>
      </c>
      <c r="O92" t="inlineStr"/>
      <c r="P92" t="inlineStr"/>
      <c r="Q92" t="inlineStr"/>
      <c r="R92" t="inlineStr"/>
      <c r="S92">
        <f>G92*BS!$B$9</f>
        <v/>
      </c>
      <c r="T92">
        <f>H92*BS!$B$9</f>
        <v/>
      </c>
    </row>
    <row r="93" ht="15.75" customHeight="1" s="340">
      <c r="B93" t="inlineStr">
        <is>
          <t>Make good provisions $000 None 224</t>
        </is>
      </c>
      <c r="G93" t="n">
        <v>0</v>
      </c>
      <c r="H93" t="n">
        <v/>
      </c>
      <c r="N93">
        <f>B93</f>
        <v/>
      </c>
      <c r="O93" t="inlineStr"/>
      <c r="P93" t="inlineStr"/>
      <c r="Q93" t="inlineStr"/>
      <c r="R93" t="inlineStr"/>
      <c r="S93">
        <f>G93*BS!$B$9</f>
        <v/>
      </c>
      <c r="T93">
        <f>H93*BS!$B$9</f>
        <v/>
      </c>
    </row>
    <row r="94">
      <c r="B94" t="inlineStr">
        <is>
          <t>Make good provisions $000 None 2021 1512</t>
        </is>
      </c>
      <c r="G94" t="n">
        <v>413</v>
      </c>
      <c r="H94" t="n">
        <v/>
      </c>
      <c r="N94">
        <f>B94</f>
        <v/>
      </c>
      <c r="O94" t="inlineStr"/>
      <c r="P94" t="inlineStr"/>
      <c r="Q94" t="inlineStr"/>
      <c r="R94" t="inlineStr"/>
      <c r="S94">
        <f>G94*BS!$B$9</f>
        <v/>
      </c>
      <c r="T94">
        <f>H94*BS!$B$9</f>
        <v/>
      </c>
    </row>
    <row r="95">
      <c r="B95" t="inlineStr">
        <is>
          <t>Other $000 None 1288</t>
        </is>
      </c>
      <c r="G95" t="n">
        <v>0</v>
      </c>
      <c r="H95" t="n">
        <v/>
      </c>
      <c r="N95">
        <f>B95</f>
        <v/>
      </c>
      <c r="O95" t="inlineStr"/>
      <c r="P95" t="inlineStr"/>
      <c r="Q95" t="inlineStr"/>
      <c r="R95" t="inlineStr"/>
      <c r="S95">
        <f>G95*BS!$B$9</f>
        <v/>
      </c>
      <c r="T95">
        <f>H95*BS!$B$9</f>
        <v/>
      </c>
    </row>
    <row r="96">
      <c r="B96" t="inlineStr">
        <is>
          <t>Other $000 None 224</t>
        </is>
      </c>
      <c r="G96" t="n">
        <v>27</v>
      </c>
      <c r="H96" t="n">
        <v/>
      </c>
      <c r="N96">
        <f>B96</f>
        <v/>
      </c>
      <c r="O96" t="inlineStr"/>
      <c r="P96" t="inlineStr"/>
      <c r="Q96" t="inlineStr"/>
      <c r="R96" t="inlineStr"/>
      <c r="S96">
        <f>G96*BS!$B$9</f>
        <v/>
      </c>
      <c r="T96">
        <f>H96*BS!$B$9</f>
        <v/>
      </c>
    </row>
    <row r="97">
      <c r="B97" t="inlineStr">
        <is>
          <t>Other $000 None 2021 1512</t>
        </is>
      </c>
      <c r="G97" t="n">
        <v>27</v>
      </c>
      <c r="H97" t="n">
        <v/>
      </c>
      <c r="N97">
        <f>B97</f>
        <v/>
      </c>
      <c r="O97" t="inlineStr"/>
      <c r="P97" t="inlineStr"/>
      <c r="Q97" t="inlineStr"/>
      <c r="R97" t="inlineStr"/>
      <c r="S97">
        <f>G97*BS!$B$9</f>
        <v/>
      </c>
      <c r="T97">
        <f>H97*BS!$B$9</f>
        <v/>
      </c>
    </row>
    <row r="98">
      <c r="B98" t="inlineStr">
        <is>
          <t>Total $000 None 1288</t>
        </is>
      </c>
      <c r="G98" t="n">
        <v>1701</v>
      </c>
      <c r="H98" t="n">
        <v/>
      </c>
      <c r="N98">
        <f>B98</f>
        <v/>
      </c>
      <c r="O98" t="inlineStr"/>
      <c r="P98" t="inlineStr"/>
      <c r="Q98" t="inlineStr"/>
      <c r="R98" t="inlineStr"/>
      <c r="S98">
        <f>G98*BS!$B$9</f>
        <v/>
      </c>
      <c r="T98">
        <f>H98*BS!$B$9</f>
        <v/>
      </c>
    </row>
    <row r="99" customFormat="1" s="194">
      <c r="B99" t="inlineStr">
        <is>
          <t>Total $000 None 224</t>
        </is>
      </c>
      <c r="G99" t="n">
        <v>251</v>
      </c>
      <c r="H99" t="n">
        <v/>
      </c>
      <c r="N99">
        <f>B99</f>
        <v/>
      </c>
      <c r="O99" t="inlineStr"/>
      <c r="P99" t="inlineStr"/>
      <c r="Q99" t="inlineStr"/>
      <c r="R99" t="inlineStr"/>
      <c r="S99">
        <f>G99*BS!$B$9</f>
        <v/>
      </c>
      <c r="T99">
        <f>H99*BS!$B$9</f>
        <v/>
      </c>
    </row>
    <row r="100">
      <c r="B100" t="inlineStr">
        <is>
          <t>Total $000 None 2021 1512</t>
        </is>
      </c>
      <c r="G100" t="n">
        <v>1952</v>
      </c>
      <c r="H100" t="n">
        <v/>
      </c>
      <c r="N100">
        <f>B100</f>
        <v/>
      </c>
      <c r="O100" t="inlineStr"/>
      <c r="P100" t="inlineStr"/>
      <c r="Q100" t="inlineStr"/>
      <c r="R100" t="inlineStr"/>
      <c r="S100">
        <f>G100*BS!$B$9</f>
        <v/>
      </c>
      <c r="T100">
        <f>H100*BS!$B$9</f>
        <v/>
      </c>
    </row>
    <row r="101">
      <c r="B101" s="102" t="inlineStr">
        <is>
          <t>Make good provisions $000 None 2021 1512</t>
        </is>
      </c>
      <c r="C101" s="939" t="n"/>
      <c r="D101" s="939" t="n"/>
      <c r="E101" s="939" t="n"/>
      <c r="F101" s="939" t="n"/>
      <c r="G101" s="939" t="n">
        <v>413</v>
      </c>
      <c r="H101" s="939" t="n"/>
      <c r="I101" s="975" t="n"/>
      <c r="J101" s="180" t="n"/>
      <c r="N101" s="976">
        <f>B101</f>
        <v/>
      </c>
      <c r="O101" s="192" t="inlineStr"/>
      <c r="P101" s="192" t="inlineStr"/>
      <c r="Q101" s="192" t="inlineStr"/>
      <c r="R101" s="192" t="inlineStr"/>
      <c r="S101" s="192">
        <f>G101*BS!$B$9</f>
        <v/>
      </c>
      <c r="T101" s="192" t="inlineStr"/>
      <c r="U101" s="193">
        <f>I88</f>
        <v/>
      </c>
    </row>
    <row r="102">
      <c r="B102" s="102" t="inlineStr">
        <is>
          <t>Make good provisions $000 None 212</t>
        </is>
      </c>
      <c r="C102" s="939" t="n"/>
      <c r="D102" s="939" t="n"/>
      <c r="E102" s="939" t="n"/>
      <c r="F102" s="939" t="n"/>
      <c r="G102" s="939" t="n"/>
      <c r="H102" s="939" t="n">
        <v>-275</v>
      </c>
      <c r="I102" s="975" t="n"/>
      <c r="J102" s="180" t="n"/>
      <c r="N102" s="976">
        <f>B102</f>
        <v/>
      </c>
      <c r="O102" s="192" t="inlineStr"/>
      <c r="P102" s="192" t="inlineStr"/>
      <c r="Q102" s="192" t="inlineStr"/>
      <c r="R102" s="192" t="inlineStr"/>
      <c r="S102" s="192" t="inlineStr"/>
      <c r="T102" s="192">
        <f>H102*BS!$B$9</f>
        <v/>
      </c>
      <c r="U102" s="193">
        <f>I89</f>
        <v/>
      </c>
    </row>
    <row r="103">
      <c r="B103" s="211" t="inlineStr">
        <is>
          <t>Make good provisions $000 None 2022 1724</t>
        </is>
      </c>
      <c r="C103" s="939" t="n"/>
      <c r="D103" s="939" t="n"/>
      <c r="E103" s="939" t="n"/>
      <c r="F103" s="939" t="n"/>
      <c r="G103" s="939" t="n"/>
      <c r="H103" s="939" t="n">
        <v>138</v>
      </c>
      <c r="I103" s="975" t="n"/>
      <c r="J103" s="180" t="n"/>
      <c r="N103" s="976">
        <f>B103</f>
        <v/>
      </c>
      <c r="O103" s="192" t="inlineStr"/>
      <c r="P103" s="192" t="inlineStr"/>
      <c r="Q103" s="192" t="inlineStr"/>
      <c r="R103" s="192" t="inlineStr"/>
      <c r="S103" s="192" t="inlineStr"/>
      <c r="T103" s="192">
        <f>H103*BS!$B$9</f>
        <v/>
      </c>
      <c r="U103" s="193">
        <f>I90</f>
        <v/>
      </c>
    </row>
    <row r="104">
      <c r="B104" s="211" t="inlineStr">
        <is>
          <t>Other $000 None 2021 1512</t>
        </is>
      </c>
      <c r="C104" s="103" t="n"/>
      <c r="D104" s="103" t="n"/>
      <c r="E104" s="103" t="n"/>
      <c r="F104" s="103" t="n"/>
      <c r="G104" s="103" t="n">
        <v>27</v>
      </c>
      <c r="H104" s="103" t="n"/>
      <c r="I104" s="979" t="n"/>
      <c r="J104" s="180" t="n"/>
      <c r="N104" s="976">
        <f>B104</f>
        <v/>
      </c>
      <c r="O104" s="192" t="inlineStr"/>
      <c r="P104" s="192" t="inlineStr"/>
      <c r="Q104" s="192" t="inlineStr"/>
      <c r="R104" s="192" t="inlineStr"/>
      <c r="S104" s="192">
        <f>G104*BS!$B$9</f>
        <v/>
      </c>
      <c r="T104" s="192" t="inlineStr"/>
      <c r="U104" s="193">
        <f>I91</f>
        <v/>
      </c>
    </row>
    <row r="105">
      <c r="B105" s="211" t="inlineStr">
        <is>
          <t>Other $000 None 212</t>
        </is>
      </c>
      <c r="C105" s="939" t="n"/>
      <c r="D105" s="939" t="n"/>
      <c r="E105" s="939" t="n"/>
      <c r="F105" s="939" t="n"/>
      <c r="G105" s="939" t="n"/>
      <c r="H105" s="939" t="n">
        <v>36</v>
      </c>
      <c r="I105" s="980" t="n"/>
      <c r="J105" s="180" t="n"/>
      <c r="N105" s="976">
        <f>B105</f>
        <v/>
      </c>
      <c r="O105" s="192" t="inlineStr"/>
      <c r="P105" s="192" t="inlineStr"/>
      <c r="Q105" s="192" t="inlineStr"/>
      <c r="R105" s="192" t="inlineStr"/>
      <c r="S105" s="192" t="inlineStr"/>
      <c r="T105" s="192">
        <f>H105*BS!$B$9</f>
        <v/>
      </c>
      <c r="U105" s="193">
        <f>I92</f>
        <v/>
      </c>
    </row>
    <row r="106">
      <c r="B106" s="208" t="inlineStr">
        <is>
          <t>Other $000 None 2022 1724</t>
        </is>
      </c>
      <c r="C106" s="939" t="n"/>
      <c r="D106" s="939" t="n"/>
      <c r="E106" s="939" t="n"/>
      <c r="F106" s="939" t="n"/>
      <c r="G106" s="939" t="n"/>
      <c r="H106" s="939" t="n">
        <v>63</v>
      </c>
      <c r="I106" s="981" t="n"/>
      <c r="J106" s="180" t="n"/>
      <c r="N106" s="976">
        <f>B106</f>
        <v/>
      </c>
      <c r="O106" s="192" t="inlineStr"/>
      <c r="P106" s="192" t="inlineStr"/>
      <c r="Q106" s="192" t="inlineStr"/>
      <c r="R106" s="192" t="inlineStr"/>
      <c r="S106" s="192" t="inlineStr"/>
      <c r="T106" s="192">
        <f>H106*BS!$B$9</f>
        <v/>
      </c>
      <c r="U106" s="193">
        <f>I93</f>
        <v/>
      </c>
    </row>
    <row r="107">
      <c r="B107" s="211" t="inlineStr">
        <is>
          <t>Total $000 None 2021 1512</t>
        </is>
      </c>
      <c r="C107" s="939" t="n"/>
      <c r="D107" s="939" t="n"/>
      <c r="E107" s="939" t="n"/>
      <c r="F107" s="939" t="n"/>
      <c r="G107" s="939" t="n">
        <v>1952</v>
      </c>
      <c r="H107" s="939" t="n"/>
      <c r="I107" s="981" t="n"/>
      <c r="J107" s="180" t="n"/>
      <c r="N107" s="976">
        <f>B107</f>
        <v/>
      </c>
      <c r="O107" s="192" t="inlineStr"/>
      <c r="P107" s="192" t="inlineStr"/>
      <c r="Q107" s="192" t="inlineStr"/>
      <c r="R107" s="192" t="inlineStr"/>
      <c r="S107" s="192">
        <f>G107*BS!$B$9</f>
        <v/>
      </c>
      <c r="T107" s="192" t="inlineStr"/>
      <c r="U107" s="193">
        <f>I94</f>
        <v/>
      </c>
    </row>
    <row r="108">
      <c r="B108" s="211" t="inlineStr">
        <is>
          <t>Total $000 None 212</t>
        </is>
      </c>
      <c r="C108" s="939" t="n"/>
      <c r="D108" s="939" t="n"/>
      <c r="E108" s="939" t="n"/>
      <c r="F108" s="939" t="n"/>
      <c r="G108" s="939" t="n"/>
      <c r="H108" s="939" t="n">
        <v>-27</v>
      </c>
      <c r="I108" s="981" t="n"/>
      <c r="J108" s="180" t="n"/>
      <c r="N108" s="976">
        <f>B108</f>
        <v/>
      </c>
      <c r="O108" s="192" t="inlineStr"/>
      <c r="P108" s="192" t="inlineStr"/>
      <c r="Q108" s="192" t="inlineStr"/>
      <c r="R108" s="192" t="inlineStr"/>
      <c r="S108" s="192" t="inlineStr"/>
      <c r="T108" s="192">
        <f>H108*BS!$B$9</f>
        <v/>
      </c>
      <c r="U108" s="193">
        <f>I95</f>
        <v/>
      </c>
    </row>
    <row r="109">
      <c r="B109" s="211" t="inlineStr">
        <is>
          <t>Total $000 None 2022 1724</t>
        </is>
      </c>
      <c r="C109" s="939" t="n"/>
      <c r="D109" s="939" t="n"/>
      <c r="E109" s="939" t="n"/>
      <c r="F109" s="939" t="n"/>
      <c r="G109" s="939" t="n"/>
      <c r="H109" s="939" t="n">
        <v>1925</v>
      </c>
      <c r="I109" s="981" t="n"/>
      <c r="J109" s="180" t="n"/>
      <c r="N109" s="976">
        <f>B109</f>
        <v/>
      </c>
      <c r="O109" s="192" t="inlineStr"/>
      <c r="P109" s="192" t="inlineStr"/>
      <c r="Q109" s="192" t="inlineStr"/>
      <c r="R109" s="192" t="inlineStr"/>
      <c r="S109" s="192" t="inlineStr"/>
      <c r="T109" s="192">
        <f>H109*BS!$B$9</f>
        <v/>
      </c>
      <c r="U109" s="193">
        <f>I96</f>
        <v/>
      </c>
    </row>
    <row r="110">
      <c r="B110" s="211" t="n"/>
      <c r="C110" s="939" t="n"/>
      <c r="D110" s="939" t="n"/>
      <c r="E110" s="939" t="n"/>
      <c r="F110" s="939" t="n"/>
      <c r="G110" s="939" t="n"/>
      <c r="H110" s="939" t="n"/>
      <c r="I110" s="981" t="n"/>
      <c r="J110" s="180" t="n"/>
      <c r="N110" s="976" t="inlineStr"/>
      <c r="O110" s="192" t="inlineStr"/>
      <c r="P110" s="192" t="inlineStr"/>
      <c r="Q110" s="192" t="inlineStr"/>
      <c r="R110" s="192" t="inlineStr"/>
      <c r="S110" s="192" t="inlineStr"/>
      <c r="T110" s="192" t="inlineStr"/>
      <c r="U110" s="193">
        <f>I97</f>
        <v/>
      </c>
    </row>
    <row r="111">
      <c r="B111" s="102" t="n"/>
      <c r="C111" s="939" t="n"/>
      <c r="D111" s="939" t="n"/>
      <c r="E111" s="939" t="n"/>
      <c r="F111" s="939" t="n"/>
      <c r="G111" s="939" t="n"/>
      <c r="H111" s="939" t="n"/>
      <c r="I111" s="981" t="n"/>
      <c r="J111" s="180" t="n"/>
      <c r="N111" s="976" t="inlineStr"/>
      <c r="O111" s="192" t="inlineStr"/>
      <c r="P111" s="192" t="inlineStr"/>
      <c r="Q111" s="192" t="inlineStr"/>
      <c r="R111" s="192" t="inlineStr"/>
      <c r="S111" s="192" t="inlineStr"/>
      <c r="T111" s="192" t="inlineStr"/>
      <c r="U111" s="193">
        <f>I98</f>
        <v/>
      </c>
    </row>
    <row r="112">
      <c r="A112" s="194" t="inlineStr">
        <is>
          <t>K14</t>
        </is>
      </c>
      <c r="B112" s="96" t="inlineStr">
        <is>
          <t xml:space="preserve">Total </t>
        </is>
      </c>
      <c r="C112" s="954">
        <f>SUM(INDIRECT(ADDRESS(MATCH("K13",$A:$A,0)+1,COLUMN(C$13),4)&amp;":"&amp;ADDRESS(MATCH("K14",$A:$A,0)-1,COLUMN(C$13),4)))</f>
        <v/>
      </c>
      <c r="D112" s="954">
        <f>SUM(INDIRECT(ADDRESS(MATCH("K13",$A:$A,0)+1,COLUMN(D$13),4)&amp;":"&amp;ADDRESS(MATCH("K14",$A:$A,0)-1,COLUMN(D$13),4)))</f>
        <v/>
      </c>
      <c r="E112" s="954">
        <f>SUM(INDIRECT(ADDRESS(MATCH("K13",$A:$A,0)+1,COLUMN(E$13),4)&amp;":"&amp;ADDRESS(MATCH("K14",$A:$A,0)-1,COLUMN(E$13),4)))</f>
        <v/>
      </c>
      <c r="F112" s="954">
        <f>SUM(INDIRECT(ADDRESS(MATCH("K13",$A:$A,0)+1,COLUMN(F$13),4)&amp;":"&amp;ADDRESS(MATCH("K14",$A:$A,0)-1,COLUMN(F$13),4)))</f>
        <v/>
      </c>
      <c r="G112" s="954">
        <f>SUM(INDIRECT(ADDRESS(MATCH("K13",$A:$A,0)+1,COLUMN(G$13),4)&amp;":"&amp;ADDRESS(MATCH("K14",$A:$A,0)-1,COLUMN(G$13),4)))</f>
        <v/>
      </c>
      <c r="H112" s="954">
        <f>SUM(INDIRECT(ADDRESS(MATCH("K13",$A:$A,0)+1,COLUMN(H$13),4)&amp;":"&amp;ADDRESS(MATCH("K14",$A:$A,0)-1,COLUMN(H$13),4)))</f>
        <v/>
      </c>
      <c r="I112" s="981" t="n"/>
      <c r="J112" s="196" t="n"/>
      <c r="K112" s="197" t="n"/>
      <c r="L112" s="197" t="n"/>
      <c r="M112" s="197" t="n"/>
      <c r="N112" s="966">
        <f>B112</f>
        <v/>
      </c>
      <c r="O112" s="198">
        <f>C112*BS!$B$9</f>
        <v/>
      </c>
      <c r="P112" s="198">
        <f>D112*BS!$B$9</f>
        <v/>
      </c>
      <c r="Q112" s="198">
        <f>E112*BS!$B$9</f>
        <v/>
      </c>
      <c r="R112" s="198">
        <f>F112*BS!$B$9</f>
        <v/>
      </c>
      <c r="S112" s="198">
        <f>G112*BS!$B$9</f>
        <v/>
      </c>
      <c r="T112" s="198">
        <f>H112*BS!$B$9</f>
        <v/>
      </c>
      <c r="U112" s="193">
        <f>I99</f>
        <v/>
      </c>
      <c r="V112" s="197" t="n"/>
      <c r="W112" s="197" t="n"/>
      <c r="X112" s="197" t="n"/>
      <c r="Y112" s="197" t="n"/>
      <c r="Z112" s="197" t="n"/>
      <c r="AA112" s="197" t="n"/>
      <c r="AB112" s="197" t="n"/>
      <c r="AC112" s="197" t="n"/>
      <c r="AD112" s="197" t="n"/>
      <c r="AE112" s="197" t="n"/>
      <c r="AF112" s="197" t="n"/>
      <c r="AG112" s="197" t="n"/>
      <c r="AH112" s="197" t="n"/>
      <c r="AI112" s="197" t="n"/>
      <c r="AJ112" s="197" t="n"/>
      <c r="AK112" s="197" t="n"/>
      <c r="AL112" s="197" t="n"/>
      <c r="AM112" s="197" t="n"/>
      <c r="AN112" s="197" t="n"/>
      <c r="AO112" s="197" t="n"/>
      <c r="AP112" s="197" t="n"/>
      <c r="AQ112" s="197" t="n"/>
      <c r="AR112" s="197" t="n"/>
      <c r="AS112" s="197" t="n"/>
      <c r="AT112" s="197" t="n"/>
      <c r="AU112" s="197" t="n"/>
      <c r="AV112" s="197" t="n"/>
      <c r="AW112" s="197" t="n"/>
      <c r="AX112" s="197" t="n"/>
      <c r="AY112" s="197" t="n"/>
      <c r="AZ112" s="197" t="n"/>
      <c r="BA112" s="197" t="n"/>
      <c r="BB112" s="197" t="n"/>
      <c r="BC112" s="197" t="n"/>
      <c r="BD112" s="197" t="n"/>
      <c r="BE112" s="197" t="n"/>
      <c r="BF112" s="197" t="n"/>
      <c r="BG112" s="197" t="n"/>
      <c r="BH112" s="197" t="n"/>
      <c r="BI112" s="197" t="n"/>
      <c r="BJ112" s="197" t="n"/>
      <c r="BK112" s="197" t="n"/>
      <c r="BL112" s="197" t="n"/>
      <c r="BM112" s="197" t="n"/>
      <c r="BN112" s="197" t="n"/>
      <c r="BO112" s="197" t="n"/>
      <c r="BP112" s="197" t="n"/>
      <c r="BQ112" s="197" t="n"/>
      <c r="BR112" s="197" t="n"/>
      <c r="BS112" s="197" t="n"/>
      <c r="BT112" s="197" t="n"/>
      <c r="BU112" s="197" t="n"/>
      <c r="BV112" s="197" t="n"/>
      <c r="BW112" s="197" t="n"/>
      <c r="BX112" s="197" t="n"/>
      <c r="BY112" s="197" t="n"/>
      <c r="BZ112" s="197" t="n"/>
      <c r="CA112" s="197" t="n"/>
      <c r="CB112" s="197" t="n"/>
      <c r="CC112" s="197" t="n"/>
      <c r="CD112" s="197" t="n"/>
      <c r="CE112" s="197" t="n"/>
      <c r="CF112" s="197" t="n"/>
      <c r="CG112" s="197" t="n"/>
      <c r="CH112" s="197" t="n"/>
      <c r="CI112" s="197" t="n"/>
      <c r="CJ112" s="197" t="n"/>
      <c r="CK112" s="197" t="n"/>
      <c r="CL112" s="197" t="n"/>
      <c r="CM112" s="197" t="n"/>
      <c r="CN112" s="197" t="n"/>
      <c r="CO112" s="197" t="n"/>
      <c r="CP112" s="197" t="n"/>
      <c r="CQ112" s="197" t="n"/>
      <c r="CR112" s="197" t="n"/>
      <c r="CS112" s="197" t="n"/>
      <c r="CT112" s="197" t="n"/>
      <c r="CU112" s="197" t="n"/>
      <c r="CV112" s="197" t="n"/>
      <c r="CW112" s="197" t="n"/>
      <c r="CX112" s="197" t="n"/>
      <c r="CY112" s="197" t="n"/>
      <c r="CZ112" s="197" t="n"/>
      <c r="DA112" s="197" t="n"/>
      <c r="DB112" s="197" t="n"/>
      <c r="DC112" s="197" t="n"/>
      <c r="DD112" s="197" t="n"/>
      <c r="DE112" s="197" t="n"/>
      <c r="DF112" s="197" t="n"/>
      <c r="DG112" s="197" t="n"/>
      <c r="DH112" s="197" t="n"/>
      <c r="DI112" s="197" t="n"/>
      <c r="DJ112" s="197" t="n"/>
      <c r="DK112" s="197" t="n"/>
      <c r="DL112" s="197" t="n"/>
      <c r="DM112" s="197" t="n"/>
      <c r="DN112" s="197" t="n"/>
      <c r="DO112" s="197" t="n"/>
      <c r="DP112" s="197" t="n"/>
      <c r="DQ112" s="197" t="n"/>
      <c r="DR112" s="197" t="n"/>
      <c r="DS112" s="197" t="n"/>
      <c r="DT112" s="197" t="n"/>
      <c r="DU112" s="197" t="n"/>
      <c r="DV112" s="197" t="n"/>
      <c r="DW112" s="197" t="n"/>
      <c r="DX112" s="197" t="n"/>
      <c r="DY112" s="197" t="n"/>
      <c r="DZ112" s="197" t="n"/>
      <c r="EA112" s="197" t="n"/>
      <c r="EB112" s="197" t="n"/>
      <c r="EC112" s="197" t="n"/>
      <c r="ED112" s="197" t="n"/>
      <c r="EE112" s="197" t="n"/>
      <c r="EF112" s="197" t="n"/>
      <c r="EG112" s="197" t="n"/>
      <c r="EH112" s="197" t="n"/>
      <c r="EI112" s="197" t="n"/>
      <c r="EJ112" s="197" t="n"/>
    </row>
    <row r="113">
      <c r="B113" s="208" t="n"/>
      <c r="C113" s="215" t="n"/>
      <c r="D113" s="216" t="n"/>
      <c r="E113" s="982" t="n"/>
      <c r="F113" s="982" t="n"/>
      <c r="G113" s="982" t="n"/>
      <c r="H113" s="982" t="n"/>
      <c r="I113" s="981" t="n"/>
      <c r="J113" s="180" t="n"/>
      <c r="N113" s="976" t="inlineStr"/>
      <c r="O113" s="192" t="inlineStr"/>
      <c r="P113" s="192" t="inlineStr"/>
      <c r="Q113" s="192" t="inlineStr"/>
      <c r="R113" s="192" t="inlineStr"/>
      <c r="S113" s="192" t="inlineStr"/>
      <c r="T113" s="192" t="inlineStr"/>
      <c r="U113" s="193" t="n"/>
    </row>
    <row r="114">
      <c r="A114" s="171" t="inlineStr">
        <is>
          <t>K15</t>
        </is>
      </c>
      <c r="B114" s="96" t="inlineStr">
        <is>
          <t xml:space="preserve">Long Term Debt </t>
        </is>
      </c>
      <c r="C114" s="983" t="n"/>
      <c r="D114" s="983" t="n"/>
      <c r="E114" s="983" t="n"/>
      <c r="F114" s="983" t="n"/>
      <c r="G114" s="983" t="n"/>
      <c r="H114" s="983" t="n"/>
      <c r="I114" s="984" t="n"/>
      <c r="J114" s="180" t="n"/>
      <c r="N114" s="966">
        <f>B114</f>
        <v/>
      </c>
      <c r="O114" s="204" t="inlineStr"/>
      <c r="P114" s="204" t="inlineStr"/>
      <c r="Q114" s="204" t="inlineStr"/>
      <c r="R114" s="204" t="inlineStr"/>
      <c r="S114" s="204" t="inlineStr"/>
      <c r="T114" s="204" t="inlineStr"/>
      <c r="U114" s="193" t="n"/>
    </row>
    <row r="115">
      <c r="A115" s="79" t="inlineStr">
        <is>
          <t>K16</t>
        </is>
      </c>
      <c r="B115" s="621" t="inlineStr">
        <is>
          <t xml:space="preserve"> Long Term Borrowings</t>
        </is>
      </c>
      <c r="I115" s="210" t="n"/>
      <c r="J115" s="180" t="n"/>
      <c r="N115" s="985">
        <f>B115</f>
        <v/>
      </c>
      <c r="O115" t="inlineStr"/>
      <c r="P115" t="inlineStr"/>
      <c r="Q115" t="inlineStr"/>
      <c r="R115" t="inlineStr"/>
      <c r="S115" t="inlineStr"/>
      <c r="T115" t="inlineStr"/>
      <c r="U115" s="193">
        <f>I102</f>
        <v/>
      </c>
    </row>
    <row r="116">
      <c r="A116" s="79" t="n"/>
      <c r="B116" s="102" t="n"/>
      <c r="C116" s="103" t="n"/>
      <c r="D116" s="103" t="n"/>
      <c r="E116" s="103" t="n"/>
      <c r="F116" s="103" t="n"/>
      <c r="G116" s="103" t="n"/>
      <c r="H116" s="103" t="n"/>
      <c r="I116" s="210" t="n"/>
      <c r="J116" s="180" t="n"/>
      <c r="N116" s="985"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210" t="n"/>
      <c r="J117" s="180" t="n"/>
      <c r="N117" s="985" t="inlineStr"/>
      <c r="O117" s="192" t="inlineStr"/>
      <c r="P117" s="192" t="inlineStr"/>
      <c r="Q117" s="192" t="inlineStr"/>
      <c r="R117" s="192" t="inlineStr"/>
      <c r="S117" s="192" t="inlineStr"/>
      <c r="T117" s="192" t="inlineStr"/>
      <c r="U117" s="193" t="n"/>
    </row>
    <row r="118">
      <c r="A118" s="79" t="inlineStr">
        <is>
          <t>K16T</t>
        </is>
      </c>
      <c r="B118" s="96" t="inlineStr">
        <is>
          <t xml:space="preserve"> Total </t>
        </is>
      </c>
      <c r="C118" s="954">
        <f>SUM(INDIRECT(ADDRESS(MATCH("K16",$A:$A,0)+1,COLUMN(C$13),4)&amp;":"&amp;ADDRESS(MATCH("K16T",$A:$A,0)-1,COLUMN(C$13),4)))</f>
        <v/>
      </c>
      <c r="D118" s="954">
        <f>SUM(INDIRECT(ADDRESS(MATCH("K16",$A:$A,0)+1,COLUMN(D$13),4)&amp;":"&amp;ADDRESS(MATCH("K16T",$A:$A,0)-1,COLUMN(D$13),4)))</f>
        <v/>
      </c>
      <c r="E118" s="954">
        <f>SUM(INDIRECT(ADDRESS(MATCH("K16",$A:$A,0)+1,COLUMN(E$13),4)&amp;":"&amp;ADDRESS(MATCH("K16T",$A:$A,0)-1,COLUMN(E$13),4)))</f>
        <v/>
      </c>
      <c r="F118" s="954">
        <f>SUM(INDIRECT(ADDRESS(MATCH("K16",$A:$A,0)+1,COLUMN(F$13),4)&amp;":"&amp;ADDRESS(MATCH("K16T",$A:$A,0)-1,COLUMN(F$13),4)))</f>
        <v/>
      </c>
      <c r="G118" s="954" t="n">
        <v>435</v>
      </c>
      <c r="H118" s="954" t="n">
        <v>3055</v>
      </c>
      <c r="I118" s="210" t="n"/>
      <c r="J118" s="180" t="n"/>
      <c r="N118" s="985">
        <f>B118</f>
        <v/>
      </c>
      <c r="O118" s="192">
        <f>C118*BS!$B$9</f>
        <v/>
      </c>
      <c r="P118" s="192">
        <f>D118*BS!$B$9</f>
        <v/>
      </c>
      <c r="Q118" s="192">
        <f>E118*BS!$B$9</f>
        <v/>
      </c>
      <c r="R118" s="192">
        <f>F118*BS!$B$9</f>
        <v/>
      </c>
      <c r="S118" s="192">
        <f>G118*BS!$B$9</f>
        <v/>
      </c>
      <c r="T118" s="192">
        <f>H118*BS!$B$9</f>
        <v/>
      </c>
      <c r="U118" s="193" t="n"/>
    </row>
    <row r="119">
      <c r="A119" s="79" t="inlineStr">
        <is>
          <t>K17</t>
        </is>
      </c>
      <c r="B119" s="621" t="inlineStr">
        <is>
          <t xml:space="preserve"> Bond</t>
        </is>
      </c>
      <c r="I119" s="986" t="n"/>
      <c r="J119" s="180" t="n"/>
      <c r="N119" s="985">
        <f>B119</f>
        <v/>
      </c>
      <c r="O119" t="inlineStr"/>
      <c r="P119" t="inlineStr"/>
      <c r="Q119" t="inlineStr"/>
      <c r="R119" t="inlineStr"/>
      <c r="S119" t="inlineStr"/>
      <c r="T119" t="inlineStr"/>
      <c r="U119" s="193">
        <f>I106</f>
        <v/>
      </c>
    </row>
    <row r="120">
      <c r="A120" s="79" t="n"/>
      <c r="B120" s="102" t="n"/>
      <c r="C120" s="103" t="n"/>
      <c r="D120" s="103" t="n"/>
      <c r="E120" s="103" t="n"/>
      <c r="F120" s="103" t="n"/>
      <c r="G120" s="103" t="n"/>
      <c r="H120" s="103" t="n"/>
      <c r="I120" s="986" t="n"/>
      <c r="J120" s="180" t="n"/>
      <c r="N120" s="985" t="inlineStr"/>
      <c r="O120" s="192" t="inlineStr"/>
      <c r="P120" s="192" t="inlineStr"/>
      <c r="Q120" s="192" t="inlineStr"/>
      <c r="R120" s="192" t="inlineStr"/>
      <c r="S120" s="192" t="inlineStr"/>
      <c r="T120" s="192" t="inlineStr"/>
      <c r="U120" s="193" t="n"/>
    </row>
    <row r="121">
      <c r="A121" s="79" t="n"/>
      <c r="B121" s="102" t="n"/>
      <c r="C121" s="220" t="n"/>
      <c r="D121" s="220" t="n"/>
      <c r="E121" s="220" t="n"/>
      <c r="F121" s="220" t="n"/>
      <c r="G121" s="220" t="n"/>
      <c r="H121" s="220" t="n"/>
      <c r="I121" s="986" t="n"/>
      <c r="J121" s="180" t="n"/>
      <c r="N121" s="985" t="inlineStr"/>
      <c r="O121" s="192" t="inlineStr"/>
      <c r="P121" s="192" t="inlineStr"/>
      <c r="Q121" s="192" t="inlineStr"/>
      <c r="R121" s="192" t="inlineStr"/>
      <c r="S121" s="192" t="inlineStr"/>
      <c r="T121" s="192" t="inlineStr"/>
      <c r="U121" s="193" t="n"/>
    </row>
    <row r="122" customFormat="1" s="194">
      <c r="A122" s="79" t="inlineStr">
        <is>
          <t>K17T</t>
        </is>
      </c>
      <c r="B122" s="96" t="inlineStr">
        <is>
          <t xml:space="preserve"> Total </t>
        </is>
      </c>
      <c r="C122" s="954">
        <f>SUM(INDIRECT(ADDRESS(MATCH("K17",$A:$A,0)+1,COLUMN(C$13),4)&amp;":"&amp;ADDRESS(MATCH("K17T",$A:$A,0)-1,COLUMN(C$13),4)))</f>
        <v/>
      </c>
      <c r="D122" s="954">
        <f>SUM(INDIRECT(ADDRESS(MATCH("K17",$A:$A,0)+1,COLUMN(D$13),4)&amp;":"&amp;ADDRESS(MATCH("K17T",$A:$A,0)-1,COLUMN(D$13),4)))</f>
        <v/>
      </c>
      <c r="E122" s="954">
        <f>SUM(INDIRECT(ADDRESS(MATCH("K17",$A:$A,0)+1,COLUMN(E$13),4)&amp;":"&amp;ADDRESS(MATCH("K17T",$A:$A,0)-1,COLUMN(E$13),4)))</f>
        <v/>
      </c>
      <c r="F122" s="954">
        <f>SUM(INDIRECT(ADDRESS(MATCH("K17",$A:$A,0)+1,COLUMN(F$13),4)&amp;":"&amp;ADDRESS(MATCH("K17T",$A:$A,0)-1,COLUMN(F$13),4)))</f>
        <v/>
      </c>
      <c r="G122" s="954" t="n">
        <v>0</v>
      </c>
      <c r="H122" s="954" t="n">
        <v>0</v>
      </c>
      <c r="I122" s="986" t="n"/>
      <c r="J122" s="180" t="n"/>
      <c r="N122" s="985">
        <f>B122</f>
        <v/>
      </c>
      <c r="O122" s="192">
        <f>C122*BS!$B$9</f>
        <v/>
      </c>
      <c r="P122" s="192">
        <f>D122*BS!$B$9</f>
        <v/>
      </c>
      <c r="Q122" s="192">
        <f>E122*BS!$B$9</f>
        <v/>
      </c>
      <c r="R122" s="192">
        <f>F122*BS!$B$9</f>
        <v/>
      </c>
      <c r="S122" s="192">
        <f>G122*BS!$B$9</f>
        <v/>
      </c>
      <c r="T122" s="192">
        <f>H122*BS!$B$9</f>
        <v/>
      </c>
      <c r="U122" s="193" t="n"/>
    </row>
    <row r="123">
      <c r="A123" s="79" t="inlineStr">
        <is>
          <t>K18</t>
        </is>
      </c>
      <c r="B123" s="621" t="inlineStr">
        <is>
          <t xml:space="preserve"> Subordinate Debt</t>
        </is>
      </c>
      <c r="I123" s="975" t="n"/>
      <c r="J123" s="180" t="n"/>
      <c r="N123" s="985">
        <f>B123</f>
        <v/>
      </c>
      <c r="O123" t="inlineStr"/>
      <c r="P123" t="inlineStr"/>
      <c r="Q123" t="inlineStr"/>
      <c r="R123" t="inlineStr"/>
      <c r="S123" t="inlineStr"/>
      <c r="T123" t="inlineStr"/>
      <c r="U123" s="193">
        <f>I110</f>
        <v/>
      </c>
    </row>
    <row r="124" customFormat="1" s="194">
      <c r="A124" s="79" t="n"/>
      <c r="B124" s="102" t="n"/>
      <c r="C124" s="103" t="n"/>
      <c r="D124" s="103" t="n"/>
      <c r="E124" s="103" t="n"/>
      <c r="F124" s="103" t="n"/>
      <c r="G124" s="103" t="n"/>
      <c r="H124" s="103"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t="n"/>
    </row>
    <row r="126">
      <c r="A126" s="79" t="inlineStr">
        <is>
          <t>K18T</t>
        </is>
      </c>
      <c r="B126" s="96" t="inlineStr">
        <is>
          <t xml:space="preserve"> Total </t>
        </is>
      </c>
      <c r="C126" s="954">
        <f>SUM(INDIRECT(ADDRESS(MATCH("K18",$A:$A,0)+1,COLUMN(C$13),4)&amp;":"&amp;ADDRESS(MATCH("K18T",$A:$A,0)-1,COLUMN(C$13),4)))</f>
        <v/>
      </c>
      <c r="D126" s="954">
        <f>SUM(INDIRECT(ADDRESS(MATCH("K18",$A:$A,0)+1,COLUMN(D$13),4)&amp;":"&amp;ADDRESS(MATCH("K18T",$A:$A,0)-1,COLUMN(D$13),4)))</f>
        <v/>
      </c>
      <c r="E126" s="954">
        <f>SUM(INDIRECT(ADDRESS(MATCH("K18",$A:$A,0)+1,COLUMN(E$13),4)&amp;":"&amp;ADDRESS(MATCH("K18T",$A:$A,0)-1,COLUMN(E$13),4)))</f>
        <v/>
      </c>
      <c r="F126" s="954">
        <f>SUM(INDIRECT(ADDRESS(MATCH("K18",$A:$A,0)+1,COLUMN(F$13),4)&amp;":"&amp;ADDRESS(MATCH("K18T",$A:$A,0)-1,COLUMN(F$13),4)))</f>
        <v/>
      </c>
      <c r="G126" s="954" t="n">
        <v>0</v>
      </c>
      <c r="H126" s="954" t="n">
        <v>0</v>
      </c>
      <c r="I126" s="975" t="n"/>
      <c r="J126" s="180" t="n"/>
      <c r="N126" s="976">
        <f>B126</f>
        <v/>
      </c>
      <c r="O126" s="192">
        <f>C126*BS!$B$9</f>
        <v/>
      </c>
      <c r="P126" s="192">
        <f>D126*BS!$B$9</f>
        <v/>
      </c>
      <c r="Q126" s="192">
        <f>E126*BS!$B$9</f>
        <v/>
      </c>
      <c r="R126" s="192">
        <f>F126*BS!$B$9</f>
        <v/>
      </c>
      <c r="S126" s="192">
        <f>G126*BS!$B$9</f>
        <v/>
      </c>
      <c r="T126" s="192">
        <f>H126*BS!$B$9</f>
        <v/>
      </c>
      <c r="U126" s="193" t="n"/>
    </row>
    <row r="127">
      <c r="A127" s="79" t="inlineStr">
        <is>
          <t>K19</t>
        </is>
      </c>
      <c r="B127" s="102" t="inlineStr">
        <is>
          <t xml:space="preserve"> Loan from related parties </t>
        </is>
      </c>
      <c r="C127" s="220" t="n"/>
      <c r="D127" s="220" t="n"/>
      <c r="E127" s="220" t="n"/>
      <c r="F127" s="220" t="n"/>
      <c r="G127" s="220" t="n"/>
      <c r="H127" s="220" t="n"/>
      <c r="I127" s="975" t="n"/>
      <c r="J127" s="180" t="n"/>
      <c r="N127" s="976">
        <f>B127</f>
        <v/>
      </c>
      <c r="O127" s="192" t="inlineStr"/>
      <c r="P127" s="192" t="inlineStr"/>
      <c r="Q127" s="192" t="inlineStr"/>
      <c r="R127" s="192" t="inlineStr"/>
      <c r="S127" s="192" t="inlineStr"/>
      <c r="T127" s="192" t="inlineStr"/>
      <c r="U127" s="193">
        <f>I114</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I115</f>
        <v/>
      </c>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f>I116</f>
        <v/>
      </c>
    </row>
    <row r="130">
      <c r="A130" s="79" t="n"/>
      <c r="B130" s="102" t="n"/>
      <c r="C130" s="103" t="n"/>
      <c r="D130" s="103" t="n"/>
      <c r="E130" s="103" t="n"/>
      <c r="F130" s="103" t="n"/>
      <c r="G130" s="103" t="n"/>
      <c r="H130" s="103" t="n"/>
      <c r="I130" s="975" t="n"/>
      <c r="J130" s="180" t="n"/>
      <c r="N130" s="976" t="inlineStr"/>
      <c r="O130" s="192" t="inlineStr"/>
      <c r="P130" s="192" t="inlineStr"/>
      <c r="Q130" s="192" t="inlineStr"/>
      <c r="R130" s="192" t="inlineStr"/>
      <c r="S130" s="192" t="inlineStr"/>
      <c r="T130" s="192" t="inlineStr"/>
      <c r="U130" s="193">
        <f>I117</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t="n"/>
    </row>
    <row r="132">
      <c r="A132" s="79" t="n"/>
      <c r="B132" s="102" t="n"/>
      <c r="C132" s="220" t="n"/>
      <c r="D132" s="220" t="n"/>
      <c r="E132" s="220" t="n"/>
      <c r="F132" s="220" t="n"/>
      <c r="G132" s="220" t="n"/>
      <c r="H132" s="220" t="n"/>
      <c r="I132" s="975" t="n"/>
      <c r="J132" s="180" t="n"/>
      <c r="N132" s="976" t="inlineStr"/>
      <c r="O132" s="192" t="inlineStr"/>
      <c r="P132" s="192" t="inlineStr"/>
      <c r="Q132" s="192" t="inlineStr"/>
      <c r="R132" s="192" t="inlineStr"/>
      <c r="S132" s="192" t="inlineStr"/>
      <c r="T132" s="192" t="inlineStr"/>
      <c r="U132" s="193">
        <f>I119</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f>I120</f>
        <v/>
      </c>
    </row>
    <row r="134">
      <c r="B134" s="102" t="inlineStr">
        <is>
          <t xml:space="preserve"> Others </t>
        </is>
      </c>
      <c r="C134" s="220" t="n"/>
      <c r="D134" s="220" t="n"/>
      <c r="E134" s="220" t="n"/>
      <c r="F134" s="220" t="n"/>
      <c r="G134" s="220" t="n"/>
      <c r="H134" s="220" t="n"/>
      <c r="I134" s="980" t="n"/>
      <c r="J134" s="180" t="n"/>
      <c r="N134" s="976">
        <f>B134</f>
        <v/>
      </c>
      <c r="O134" s="192" t="inlineStr"/>
      <c r="P134" s="192" t="inlineStr"/>
      <c r="Q134" s="192" t="inlineStr"/>
      <c r="R134" s="192" t="inlineStr"/>
      <c r="S134" s="192" t="inlineStr"/>
      <c r="T134" s="192" t="inlineStr"/>
      <c r="U134" s="193">
        <f>I121</f>
        <v/>
      </c>
    </row>
    <row r="135">
      <c r="A135" s="194" t="inlineStr">
        <is>
          <t>K20</t>
        </is>
      </c>
      <c r="B135" s="96" t="inlineStr">
        <is>
          <t xml:space="preserve">Total </t>
        </is>
      </c>
      <c r="C135" s="987">
        <f>INDIRECT(ADDRESS(MATCH("K16T",$A:$A,0),COLUMN(C$13),4))+INDIRECT(ADDRESS(MATCH("K17T",$A:$A,0),COLUMN(C$13),4))+INDIRECT(ADDRESS(MATCH("K18T",$A:$A,0),COLUMN(C$13),4))+SUM(INDIRECT(ADDRESS(MATCH("K19",$A:$A,0),COLUMN(C$13),4)&amp;":"&amp;ADDRESS(MATCH("K20",$A:$A,0)-1,COLUMN(C$13),4)))</f>
        <v/>
      </c>
      <c r="D135" s="987">
        <f>INDIRECT(ADDRESS(MATCH("K16T",$A:$A,0),COLUMN(D$13),4))+INDIRECT(ADDRESS(MATCH("K17T",$A:$A,0),COLUMN(D$13),4))+INDIRECT(ADDRESS(MATCH("K18T",$A:$A,0),COLUMN(D$13),4))+SUM(INDIRECT(ADDRESS(MATCH("K19",$A:$A,0),COLUMN(D$13),4)&amp;":"&amp;ADDRESS(MATCH("K20",$A:$A,0)-1,COLUMN(D$13),4)))</f>
        <v/>
      </c>
      <c r="E135" s="987">
        <f>INDIRECT(ADDRESS(MATCH("K16T",$A:$A,0),COLUMN(E$13),4))+INDIRECT(ADDRESS(MATCH("K17T",$A:$A,0),COLUMN(E$13),4))+INDIRECT(ADDRESS(MATCH("K18T",$A:$A,0),COLUMN(E$13),4))+SUM(INDIRECT(ADDRESS(MATCH("K19",$A:$A,0),COLUMN(E$13),4)&amp;":"&amp;ADDRESS(MATCH("K20",$A:$A,0)-1,COLUMN(E$13),4)))</f>
        <v/>
      </c>
      <c r="F135" s="987">
        <f>INDIRECT(ADDRESS(MATCH("K16T",$A:$A,0),COLUMN(F$13),4))+INDIRECT(ADDRESS(MATCH("K17T",$A:$A,0),COLUMN(F$13),4))+INDIRECT(ADDRESS(MATCH("K18T",$A:$A,0),COLUMN(F$13),4))+SUM(INDIRECT(ADDRESS(MATCH("K19",$A:$A,0),COLUMN(F$13),4)&amp;":"&amp;ADDRESS(MATCH("K20",$A:$A,0)-1,COLUMN(F$13),4)))</f>
        <v/>
      </c>
      <c r="G135" s="987">
        <f>INDIRECT(ADDRESS(MATCH("K16T",$A:$A,0),COLUMN(G$13),4))+INDIRECT(ADDRESS(MATCH("K17T",$A:$A,0),COLUMN(G$13),4))+INDIRECT(ADDRESS(MATCH("K18T",$A:$A,0),COLUMN(G$13),4))+SUM(INDIRECT(ADDRESS(MATCH("K19",$A:$A,0),COLUMN(G$13),4)&amp;":"&amp;ADDRESS(MATCH("K20",$A:$A,0)-1,COLUMN(G$13),4)))</f>
        <v/>
      </c>
      <c r="H135" s="987">
        <f>INDIRECT(ADDRESS(MATCH("K16T",$A:$A,0),COLUMN(H$13),4))+INDIRECT(ADDRESS(MATCH("K17T",$A:$A,0),COLUMN(H$13),4))+INDIRECT(ADDRESS(MATCH("K18T",$A:$A,0),COLUMN(H$13),4))+SUM(INDIRECT(ADDRESS(MATCH("K19",$A:$A,0),COLUMN(H$13),4)&amp;":"&amp;ADDRESS(MATCH("K20",$A:$A,0)-1,COLUMN(H$13),4)))</f>
        <v/>
      </c>
      <c r="I135" s="988" t="n"/>
      <c r="J135" s="196" t="n"/>
      <c r="K135" s="197" t="n"/>
      <c r="L135" s="197" t="n"/>
      <c r="M135" s="197" t="n"/>
      <c r="N135" s="966">
        <f>B135</f>
        <v/>
      </c>
      <c r="O135" s="198">
        <f>C135*BS!$B$9</f>
        <v/>
      </c>
      <c r="P135" s="198">
        <f>D135*BS!$B$9</f>
        <v/>
      </c>
      <c r="Q135" s="198">
        <f>E135*BS!$B$9</f>
        <v/>
      </c>
      <c r="R135" s="198">
        <f>F135*BS!$B$9</f>
        <v/>
      </c>
      <c r="S135" s="198">
        <f>G135*BS!$B$9</f>
        <v/>
      </c>
      <c r="T135" s="198">
        <f>H135*BS!$B$9</f>
        <v/>
      </c>
      <c r="U135" s="193">
        <f>I122</f>
        <v/>
      </c>
      <c r="V135" s="197" t="n"/>
      <c r="W135" s="197" t="n"/>
      <c r="X135" s="197" t="n"/>
      <c r="Y135" s="197" t="n"/>
      <c r="Z135" s="197" t="n"/>
      <c r="AA135" s="197" t="n"/>
      <c r="AB135" s="197" t="n"/>
      <c r="AC135" s="197" t="n"/>
      <c r="AD135" s="197" t="n"/>
      <c r="AE135" s="197" t="n"/>
      <c r="AF135" s="197" t="n"/>
      <c r="AG135" s="197" t="n"/>
      <c r="AH135" s="197" t="n"/>
      <c r="AI135" s="197" t="n"/>
      <c r="AJ135" s="197" t="n"/>
      <c r="AK135" s="197" t="n"/>
      <c r="AL135" s="197" t="n"/>
      <c r="AM135" s="197" t="n"/>
      <c r="AN135" s="197" t="n"/>
      <c r="AO135" s="197" t="n"/>
      <c r="AP135" s="197" t="n"/>
      <c r="AQ135" s="197" t="n"/>
      <c r="AR135" s="197" t="n"/>
      <c r="AS135" s="197" t="n"/>
      <c r="AT135" s="197" t="n"/>
      <c r="AU135" s="197" t="n"/>
      <c r="AV135" s="197" t="n"/>
      <c r="AW135" s="197" t="n"/>
      <c r="AX135" s="197" t="n"/>
      <c r="AY135" s="197" t="n"/>
      <c r="AZ135" s="197" t="n"/>
      <c r="BA135" s="197" t="n"/>
      <c r="BB135" s="197" t="n"/>
      <c r="BC135" s="197" t="n"/>
      <c r="BD135" s="197" t="n"/>
      <c r="BE135" s="197" t="n"/>
      <c r="BF135" s="197" t="n"/>
      <c r="BG135" s="197" t="n"/>
      <c r="BH135" s="197" t="n"/>
      <c r="BI135" s="197" t="n"/>
      <c r="BJ135" s="197" t="n"/>
      <c r="BK135" s="197" t="n"/>
      <c r="BL135" s="197" t="n"/>
      <c r="BM135" s="197" t="n"/>
      <c r="BN135" s="197" t="n"/>
      <c r="BO135" s="197" t="n"/>
      <c r="BP135" s="197" t="n"/>
      <c r="BQ135" s="197" t="n"/>
      <c r="BR135" s="197" t="n"/>
      <c r="BS135" s="197" t="n"/>
      <c r="BT135" s="197" t="n"/>
      <c r="BU135" s="197" t="n"/>
      <c r="BV135" s="197" t="n"/>
      <c r="BW135" s="197" t="n"/>
      <c r="BX135" s="197" t="n"/>
      <c r="BY135" s="197" t="n"/>
      <c r="BZ135" s="197" t="n"/>
      <c r="CA135" s="197" t="n"/>
      <c r="CB135" s="197" t="n"/>
      <c r="CC135" s="197" t="n"/>
      <c r="CD135" s="197" t="n"/>
      <c r="CE135" s="197" t="n"/>
      <c r="CF135" s="197" t="n"/>
      <c r="CG135" s="197" t="n"/>
      <c r="CH135" s="197" t="n"/>
      <c r="CI135" s="197" t="n"/>
      <c r="CJ135" s="197" t="n"/>
      <c r="CK135" s="197" t="n"/>
      <c r="CL135" s="197" t="n"/>
      <c r="CM135" s="197" t="n"/>
      <c r="CN135" s="197" t="n"/>
      <c r="CO135" s="197" t="n"/>
      <c r="CP135" s="197" t="n"/>
      <c r="CQ135" s="197" t="n"/>
      <c r="CR135" s="197" t="n"/>
      <c r="CS135" s="197" t="n"/>
      <c r="CT135" s="197" t="n"/>
      <c r="CU135" s="197" t="n"/>
      <c r="CV135" s="197" t="n"/>
      <c r="CW135" s="197" t="n"/>
      <c r="CX135" s="197" t="n"/>
      <c r="CY135" s="197" t="n"/>
      <c r="CZ135" s="197" t="n"/>
      <c r="DA135" s="197" t="n"/>
      <c r="DB135" s="197" t="n"/>
      <c r="DC135" s="197" t="n"/>
      <c r="DD135" s="197" t="n"/>
      <c r="DE135" s="197" t="n"/>
      <c r="DF135" s="197" t="n"/>
      <c r="DG135" s="197" t="n"/>
      <c r="DH135" s="197" t="n"/>
      <c r="DI135" s="197" t="n"/>
      <c r="DJ135" s="197" t="n"/>
      <c r="DK135" s="197" t="n"/>
      <c r="DL135" s="197" t="n"/>
      <c r="DM135" s="197" t="n"/>
      <c r="DN135" s="197" t="n"/>
      <c r="DO135" s="197" t="n"/>
      <c r="DP135" s="197" t="n"/>
      <c r="DQ135" s="197" t="n"/>
      <c r="DR135" s="197" t="n"/>
      <c r="DS135" s="197" t="n"/>
      <c r="DT135" s="197" t="n"/>
      <c r="DU135" s="197" t="n"/>
      <c r="DV135" s="197" t="n"/>
      <c r="DW135" s="197" t="n"/>
      <c r="DX135" s="197" t="n"/>
      <c r="DY135" s="197" t="n"/>
      <c r="DZ135" s="197" t="n"/>
      <c r="EA135" s="197" t="n"/>
      <c r="EB135" s="197" t="n"/>
      <c r="EC135" s="197" t="n"/>
      <c r="ED135" s="197" t="n"/>
      <c r="EE135" s="197" t="n"/>
      <c r="EF135" s="197" t="n"/>
      <c r="EG135" s="197" t="n"/>
      <c r="EH135" s="197" t="n"/>
      <c r="EI135" s="197" t="n"/>
      <c r="EJ135" s="197" t="n"/>
    </row>
    <row r="136">
      <c r="B136" s="102" t="n"/>
      <c r="C136" s="989" t="n"/>
      <c r="D136" s="989" t="n"/>
      <c r="E136" s="989" t="n"/>
      <c r="F136" s="989" t="n"/>
      <c r="G136" s="989" t="n"/>
      <c r="H136" s="989" t="n"/>
      <c r="I136" s="980" t="n"/>
      <c r="J136" s="180" t="n"/>
      <c r="N136" s="976" t="inlineStr"/>
      <c r="O136" s="192" t="inlineStr"/>
      <c r="P136" s="192" t="inlineStr"/>
      <c r="Q136" s="192" t="inlineStr"/>
      <c r="R136" s="192" t="inlineStr"/>
      <c r="S136" s="192" t="inlineStr"/>
      <c r="T136" s="192" t="inlineStr"/>
      <c r="U136" s="193" t="n"/>
    </row>
    <row r="137">
      <c r="A137" s="194" t="inlineStr">
        <is>
          <t>K21</t>
        </is>
      </c>
      <c r="B137" s="96" t="inlineStr">
        <is>
          <t xml:space="preserve">Deferred Taxes </t>
        </is>
      </c>
      <c r="C137" s="990" t="n"/>
      <c r="D137" s="990" t="n"/>
      <c r="E137" s="990" t="n"/>
      <c r="F137" s="990" t="n"/>
      <c r="G137" s="990" t="n"/>
      <c r="H137" s="990" t="n"/>
      <c r="I137" s="988" t="n"/>
      <c r="J137" s="196" t="n"/>
      <c r="K137" s="197" t="n"/>
      <c r="L137" s="197" t="n"/>
      <c r="M137" s="197" t="n"/>
      <c r="N137" s="966">
        <f>B137</f>
        <v/>
      </c>
      <c r="O137" s="198" t="inlineStr"/>
      <c r="P137" s="198" t="inlineStr"/>
      <c r="Q137" s="198" t="inlineStr"/>
      <c r="R137" s="198" t="inlineStr"/>
      <c r="S137" s="198" t="inlineStr"/>
      <c r="T137" s="198" t="inlineStr"/>
      <c r="U137" s="193">
        <f>I124</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103" t="n"/>
      <c r="D138" s="103" t="n"/>
      <c r="E138" s="103" t="n"/>
      <c r="F138" s="103" t="n"/>
      <c r="G138" s="103" t="n"/>
      <c r="H138" s="103" t="n"/>
      <c r="I138" s="988" t="n"/>
      <c r="J138" s="196" t="n"/>
      <c r="K138" s="197" t="n"/>
      <c r="L138" s="197" t="n"/>
      <c r="M138" s="197" t="n"/>
      <c r="N138" s="966" t="inlineStr"/>
      <c r="O138" s="198" t="inlineStr"/>
      <c r="P138" s="198" t="inlineStr"/>
      <c r="Q138" s="198" t="inlineStr"/>
      <c r="R138" s="198" t="inlineStr"/>
      <c r="S138" s="198" t="inlineStr"/>
      <c r="T138" s="198" t="inlineStr"/>
      <c r="U138" s="193" t="n"/>
      <c r="V138" s="197" t="n"/>
      <c r="W138" s="197" t="n"/>
      <c r="X138" s="197" t="n"/>
      <c r="Y138" s="197" t="n"/>
      <c r="Z138" s="197" t="n"/>
      <c r="AA138" s="197" t="n"/>
      <c r="AB138" s="197" t="n"/>
      <c r="AC138" s="197" t="n"/>
      <c r="AD138" s="197" t="n"/>
      <c r="AE138" s="197" t="n"/>
      <c r="AF138" s="197" t="n"/>
      <c r="AG138" s="197" t="n"/>
      <c r="AH138" s="197" t="n"/>
      <c r="AI138" s="197" t="n"/>
      <c r="AJ138" s="197" t="n"/>
      <c r="AK138" s="197" t="n"/>
      <c r="AL138" s="197" t="n"/>
      <c r="AM138" s="197" t="n"/>
      <c r="AN138" s="197" t="n"/>
      <c r="AO138" s="197" t="n"/>
      <c r="AP138" s="197" t="n"/>
      <c r="AQ138" s="197" t="n"/>
      <c r="AR138" s="197" t="n"/>
      <c r="AS138" s="197" t="n"/>
      <c r="AT138" s="197" t="n"/>
      <c r="AU138" s="197" t="n"/>
      <c r="AV138" s="197" t="n"/>
      <c r="AW138" s="197" t="n"/>
      <c r="AX138" s="197" t="n"/>
      <c r="AY138" s="197" t="n"/>
      <c r="AZ138" s="197" t="n"/>
      <c r="BA138" s="197" t="n"/>
      <c r="BB138" s="197" t="n"/>
      <c r="BC138" s="197" t="n"/>
      <c r="BD138" s="197" t="n"/>
      <c r="BE138" s="197" t="n"/>
      <c r="BF138" s="197" t="n"/>
      <c r="BG138" s="197" t="n"/>
      <c r="BH138" s="197" t="n"/>
      <c r="BI138" s="197" t="n"/>
      <c r="BJ138" s="197" t="n"/>
      <c r="BK138" s="197" t="n"/>
      <c r="BL138" s="197" t="n"/>
      <c r="BM138" s="197" t="n"/>
      <c r="BN138" s="197" t="n"/>
      <c r="BO138" s="197" t="n"/>
      <c r="BP138" s="197" t="n"/>
      <c r="BQ138" s="197" t="n"/>
      <c r="BR138" s="197" t="n"/>
      <c r="BS138" s="197" t="n"/>
      <c r="BT138" s="197" t="n"/>
      <c r="BU138" s="197" t="n"/>
      <c r="BV138" s="197" t="n"/>
      <c r="BW138" s="197" t="n"/>
      <c r="BX138" s="197" t="n"/>
      <c r="BY138" s="197" t="n"/>
      <c r="BZ138" s="197" t="n"/>
      <c r="CA138" s="197" t="n"/>
      <c r="CB138" s="197" t="n"/>
      <c r="CC138" s="197" t="n"/>
      <c r="CD138" s="197" t="n"/>
      <c r="CE138" s="197" t="n"/>
      <c r="CF138" s="197" t="n"/>
      <c r="CG138" s="197" t="n"/>
      <c r="CH138" s="197" t="n"/>
      <c r="CI138" s="197" t="n"/>
      <c r="CJ138" s="197" t="n"/>
      <c r="CK138" s="197" t="n"/>
      <c r="CL138" s="197" t="n"/>
      <c r="CM138" s="197" t="n"/>
      <c r="CN138" s="197" t="n"/>
      <c r="CO138" s="197" t="n"/>
      <c r="CP138" s="197" t="n"/>
      <c r="CQ138" s="197" t="n"/>
      <c r="CR138" s="197" t="n"/>
      <c r="CS138" s="197" t="n"/>
      <c r="CT138" s="197" t="n"/>
      <c r="CU138" s="197" t="n"/>
      <c r="CV138" s="197" t="n"/>
      <c r="CW138" s="197" t="n"/>
      <c r="CX138" s="197" t="n"/>
      <c r="CY138" s="197" t="n"/>
      <c r="CZ138" s="197" t="n"/>
      <c r="DA138" s="197" t="n"/>
      <c r="DB138" s="197" t="n"/>
      <c r="DC138" s="197" t="n"/>
      <c r="DD138" s="197" t="n"/>
      <c r="DE138" s="197" t="n"/>
      <c r="DF138" s="197" t="n"/>
      <c r="DG138" s="197" t="n"/>
      <c r="DH138" s="197" t="n"/>
      <c r="DI138" s="197" t="n"/>
      <c r="DJ138" s="197" t="n"/>
      <c r="DK138" s="197" t="n"/>
      <c r="DL138" s="197" t="n"/>
      <c r="DM138" s="197" t="n"/>
      <c r="DN138" s="197" t="n"/>
      <c r="DO138" s="197" t="n"/>
      <c r="DP138" s="197" t="n"/>
      <c r="DQ138" s="197" t="n"/>
      <c r="DR138" s="197" t="n"/>
      <c r="DS138" s="197" t="n"/>
      <c r="DT138" s="197" t="n"/>
      <c r="DU138" s="197" t="n"/>
      <c r="DV138" s="197" t="n"/>
      <c r="DW138" s="197" t="n"/>
      <c r="DX138" s="197" t="n"/>
      <c r="DY138" s="197" t="n"/>
      <c r="DZ138" s="197" t="n"/>
      <c r="EA138" s="197" t="n"/>
      <c r="EB138" s="197" t="n"/>
      <c r="EC138" s="197" t="n"/>
      <c r="ED138" s="197" t="n"/>
      <c r="EE138" s="197" t="n"/>
      <c r="EF138" s="197" t="n"/>
      <c r="EG138" s="197" t="n"/>
      <c r="EH138" s="197" t="n"/>
      <c r="EI138" s="197" t="n"/>
      <c r="EJ138" s="197" t="n"/>
    </row>
    <row r="139">
      <c r="B139" s="102" t="n"/>
      <c r="C139" s="952" t="n"/>
      <c r="D139" s="952" t="n"/>
      <c r="E139" s="952" t="n"/>
      <c r="F139" s="952" t="n"/>
      <c r="G139" s="952" t="n"/>
      <c r="H139" s="952" t="n"/>
      <c r="I139" s="980" t="n"/>
      <c r="J139" s="180" t="n"/>
      <c r="N139" s="976" t="inlineStr"/>
      <c r="O139" s="192" t="inlineStr"/>
      <c r="P139" s="192" t="inlineStr"/>
      <c r="Q139" s="192" t="inlineStr"/>
      <c r="R139" s="192" t="inlineStr"/>
      <c r="S139" s="192" t="inlineStr"/>
      <c r="T139" s="192" t="inlineStr"/>
      <c r="U139" s="193" t="n"/>
    </row>
    <row r="140" customFormat="1" s="194">
      <c r="A140" s="171" t="inlineStr">
        <is>
          <t>K22</t>
        </is>
      </c>
      <c r="B140" s="96" t="inlineStr">
        <is>
          <t xml:space="preserve">Total </t>
        </is>
      </c>
      <c r="C140" s="954">
        <f>SUM(INDIRECT(ADDRESS(MATCH("K21",$A:$A,0)+1,COLUMN(C$13),4)&amp;":"&amp;ADDRESS(MATCH("K22",$A:$A,0)-1,COLUMN(C$13),4)))</f>
        <v/>
      </c>
      <c r="D140" s="954">
        <f>SUM(INDIRECT(ADDRESS(MATCH("K21",$A:$A,0)+1,COLUMN(D$13),4)&amp;":"&amp;ADDRESS(MATCH("K22",$A:$A,0)-1,COLUMN(D$13),4)))</f>
        <v/>
      </c>
      <c r="E140" s="954">
        <f>SUM(INDIRECT(ADDRESS(MATCH("K21",$A:$A,0)+1,COLUMN(E$13),4)&amp;":"&amp;ADDRESS(MATCH("K22",$A:$A,0)-1,COLUMN(E$13),4)))</f>
        <v/>
      </c>
      <c r="F140" s="954">
        <f>SUM(INDIRECT(ADDRESS(MATCH("K21",$A:$A,0)+1,COLUMN(F$13),4)&amp;":"&amp;ADDRESS(MATCH("K22",$A:$A,0)-1,COLUMN(F$13),4)))</f>
        <v/>
      </c>
      <c r="G140" s="954" t="n">
        <v>435</v>
      </c>
      <c r="H140" s="954" t="n">
        <v>3055</v>
      </c>
      <c r="I140" s="980" t="n"/>
      <c r="J140" s="180" t="n"/>
      <c r="N140" s="976">
        <f>B140</f>
        <v/>
      </c>
      <c r="O140" s="192">
        <f>C140*BS!$B$9</f>
        <v/>
      </c>
      <c r="P140" s="192">
        <f>D140*BS!$B$9</f>
        <v/>
      </c>
      <c r="Q140" s="192">
        <f>E140*BS!$B$9</f>
        <v/>
      </c>
      <c r="R140" s="192">
        <f>F140*BS!$B$9</f>
        <v/>
      </c>
      <c r="S140" s="192">
        <f>G140*BS!$B$9</f>
        <v/>
      </c>
      <c r="T140" s="192">
        <f>H140*BS!$B$9</f>
        <v/>
      </c>
      <c r="U140" s="193" t="n"/>
    </row>
    <row r="141">
      <c r="A141" s="194" t="inlineStr">
        <is>
          <t>K23</t>
        </is>
      </c>
      <c r="B141" s="96" t="inlineStr">
        <is>
          <t xml:space="preserve">Other Long Term liabilities </t>
        </is>
      </c>
      <c r="C141" s="990" t="n"/>
      <c r="D141" s="990" t="n"/>
      <c r="E141" s="990" t="n"/>
      <c r="F141" s="990" t="n"/>
      <c r="G141" s="990" t="n"/>
      <c r="H141" s="990" t="n"/>
      <c r="I141" s="988" t="n"/>
      <c r="J141" s="196" t="n"/>
      <c r="K141" s="197" t="n"/>
      <c r="L141" s="197" t="n"/>
      <c r="M141" s="197" t="n"/>
      <c r="N141" s="966">
        <f>B141</f>
        <v/>
      </c>
      <c r="O141" s="198" t="inlineStr"/>
      <c r="P141" s="198" t="inlineStr"/>
      <c r="Q141" s="198" t="inlineStr"/>
      <c r="R141" s="198" t="inlineStr"/>
      <c r="S141" s="198" t="inlineStr"/>
      <c r="T141" s="198" t="inlineStr"/>
      <c r="U141" s="193" t="n"/>
      <c r="V141" s="197" t="n"/>
      <c r="W141" s="197" t="n"/>
      <c r="X141" s="197" t="n"/>
      <c r="Y141" s="197" t="n"/>
      <c r="Z141" s="197" t="n"/>
      <c r="AA141" s="197" t="n"/>
      <c r="AB141" s="197" t="n"/>
      <c r="AC141" s="197" t="n"/>
      <c r="AD141" s="197" t="n"/>
      <c r="AE141" s="197" t="n"/>
      <c r="AF141" s="197" t="n"/>
      <c r="AG141" s="197" t="n"/>
      <c r="AH141" s="197" t="n"/>
      <c r="AI141" s="197" t="n"/>
      <c r="AJ141" s="197" t="n"/>
      <c r="AK141" s="197" t="n"/>
      <c r="AL141" s="197" t="n"/>
      <c r="AM141" s="197" t="n"/>
      <c r="AN141" s="197" t="n"/>
      <c r="AO141" s="197" t="n"/>
      <c r="AP141" s="197" t="n"/>
      <c r="AQ141" s="197" t="n"/>
      <c r="AR141" s="197" t="n"/>
      <c r="AS141" s="197" t="n"/>
      <c r="AT141" s="197" t="n"/>
      <c r="AU141" s="197" t="n"/>
      <c r="AV141" s="197" t="n"/>
      <c r="AW141" s="197" t="n"/>
      <c r="AX141" s="197" t="n"/>
      <c r="AY141" s="197" t="n"/>
      <c r="AZ141" s="197" t="n"/>
      <c r="BA141" s="197" t="n"/>
      <c r="BB141" s="197" t="n"/>
      <c r="BC141" s="197" t="n"/>
      <c r="BD141" s="197" t="n"/>
      <c r="BE141" s="197" t="n"/>
      <c r="BF141" s="197" t="n"/>
      <c r="BG141" s="197" t="n"/>
      <c r="BH141" s="197" t="n"/>
      <c r="BI141" s="197" t="n"/>
      <c r="BJ141" s="197" t="n"/>
      <c r="BK141" s="197" t="n"/>
      <c r="BL141" s="197" t="n"/>
      <c r="BM141" s="197" t="n"/>
      <c r="BN141" s="197" t="n"/>
      <c r="BO141" s="197" t="n"/>
      <c r="BP141" s="197" t="n"/>
      <c r="BQ141" s="197" t="n"/>
      <c r="BR141" s="197" t="n"/>
      <c r="BS141" s="197" t="n"/>
      <c r="BT141" s="197" t="n"/>
      <c r="BU141" s="197" t="n"/>
      <c r="BV141" s="197" t="n"/>
      <c r="BW141" s="197" t="n"/>
      <c r="BX141" s="197" t="n"/>
      <c r="BY141" s="197" t="n"/>
      <c r="BZ141" s="197" t="n"/>
      <c r="CA141" s="197" t="n"/>
      <c r="CB141" s="197" t="n"/>
      <c r="CC141" s="197" t="n"/>
      <c r="CD141" s="197" t="n"/>
      <c r="CE141" s="197" t="n"/>
      <c r="CF141" s="197" t="n"/>
      <c r="CG141" s="197" t="n"/>
      <c r="CH141" s="197" t="n"/>
      <c r="CI141" s="197" t="n"/>
      <c r="CJ141" s="197" t="n"/>
      <c r="CK141" s="197" t="n"/>
      <c r="CL141" s="197" t="n"/>
      <c r="CM141" s="197" t="n"/>
      <c r="CN141" s="197" t="n"/>
      <c r="CO141" s="197" t="n"/>
      <c r="CP141" s="197" t="n"/>
      <c r="CQ141" s="197" t="n"/>
      <c r="CR141" s="197" t="n"/>
      <c r="CS141" s="197" t="n"/>
      <c r="CT141" s="197" t="n"/>
      <c r="CU141" s="197" t="n"/>
      <c r="CV141" s="197" t="n"/>
      <c r="CW141" s="197" t="n"/>
      <c r="CX141" s="197" t="n"/>
      <c r="CY141" s="197" t="n"/>
      <c r="CZ141" s="197" t="n"/>
      <c r="DA141" s="197" t="n"/>
      <c r="DB141" s="197" t="n"/>
      <c r="DC141" s="197" t="n"/>
      <c r="DD141" s="197" t="n"/>
      <c r="DE141" s="197" t="n"/>
      <c r="DF141" s="197" t="n"/>
      <c r="DG141" s="197" t="n"/>
      <c r="DH141" s="197" t="n"/>
      <c r="DI141" s="197" t="n"/>
      <c r="DJ141" s="197" t="n"/>
      <c r="DK141" s="197" t="n"/>
      <c r="DL141" s="197" t="n"/>
      <c r="DM141" s="197" t="n"/>
      <c r="DN141" s="197" t="n"/>
      <c r="DO141" s="197" t="n"/>
      <c r="DP141" s="197" t="n"/>
      <c r="DQ141" s="197" t="n"/>
      <c r="DR141" s="197" t="n"/>
      <c r="DS141" s="197" t="n"/>
      <c r="DT141" s="197" t="n"/>
      <c r="DU141" s="197" t="n"/>
      <c r="DV141" s="197" t="n"/>
      <c r="DW141" s="197" t="n"/>
      <c r="DX141" s="197" t="n"/>
      <c r="DY141" s="197" t="n"/>
      <c r="DZ141" s="197" t="n"/>
      <c r="EA141" s="197" t="n"/>
      <c r="EB141" s="197" t="n"/>
      <c r="EC141" s="197" t="n"/>
      <c r="ED141" s="197" t="n"/>
      <c r="EE141" s="197" t="n"/>
      <c r="EF141" s="197" t="n"/>
      <c r="EG141" s="197" t="n"/>
      <c r="EH141" s="197" t="n"/>
      <c r="EI141" s="197" t="n"/>
      <c r="EJ141" s="197" t="n"/>
    </row>
    <row r="142" customFormat="1" s="194">
      <c r="A142" s="79" t="n"/>
      <c r="B142" s="102" t="n"/>
      <c r="C142" s="991" t="n"/>
      <c r="D142" s="991" t="n"/>
      <c r="E142" s="991" t="n"/>
      <c r="F142" s="991" t="n"/>
      <c r="G142" s="991" t="n"/>
      <c r="H142" s="991" t="n"/>
      <c r="I142" s="984" t="n"/>
      <c r="J142" s="180" t="n"/>
      <c r="N142" s="976" t="inlineStr"/>
      <c r="O142" s="192" t="inlineStr"/>
      <c r="P142" s="192" t="inlineStr"/>
      <c r="Q142" s="192" t="inlineStr"/>
      <c r="R142" s="192" t="inlineStr"/>
      <c r="S142" s="192" t="inlineStr"/>
      <c r="T142" s="192" t="inlineStr"/>
      <c r="U142" s="193">
        <f>I129</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I130</f>
        <v/>
      </c>
    </row>
    <row r="144">
      <c r="A144" s="79" t="n"/>
      <c r="B144" s="102" t="n"/>
      <c r="C144" s="103" t="n"/>
      <c r="D144" s="103" t="n"/>
      <c r="E144" s="103" t="n"/>
      <c r="F144" s="103" t="n"/>
      <c r="G144" s="103" t="n"/>
      <c r="H144" s="103" t="n"/>
      <c r="I144" s="992" t="n"/>
      <c r="J144" s="180" t="n"/>
      <c r="N144" s="976" t="inlineStr"/>
      <c r="O144" s="192" t="inlineStr"/>
      <c r="P144" s="192" t="inlineStr"/>
      <c r="Q144" s="192" t="inlineStr"/>
      <c r="R144" s="192" t="inlineStr"/>
      <c r="S144" s="192" t="inlineStr"/>
      <c r="T144" s="192" t="inlineStr"/>
      <c r="U144" s="193">
        <f>I131</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I132</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I133</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I134</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I135</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I136</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I137</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I138</f>
        <v/>
      </c>
    </row>
    <row r="152">
      <c r="A152" s="79" t="n"/>
      <c r="B152" s="102" t="n"/>
      <c r="C152" s="991" t="n"/>
      <c r="D152" s="991" t="n"/>
      <c r="E152" s="991" t="n"/>
      <c r="F152" s="991" t="n"/>
      <c r="G152" s="991" t="n"/>
      <c r="H152" s="991" t="n"/>
      <c r="I152" s="992" t="n"/>
      <c r="J152" s="180" t="n"/>
      <c r="N152" s="976" t="inlineStr"/>
      <c r="O152" s="192" t="inlineStr"/>
      <c r="P152" s="192" t="inlineStr"/>
      <c r="Q152" s="192" t="inlineStr"/>
      <c r="R152" s="192" t="inlineStr"/>
      <c r="S152" s="192" t="inlineStr"/>
      <c r="T152" s="192" t="inlineStr"/>
      <c r="U152" s="193">
        <f>I139</f>
        <v/>
      </c>
    </row>
    <row r="153" customFormat="1" s="194">
      <c r="A153" s="194" t="inlineStr">
        <is>
          <t>K24</t>
        </is>
      </c>
      <c r="B153" s="96" t="inlineStr">
        <is>
          <t xml:space="preserve">Total </t>
        </is>
      </c>
      <c r="C153" s="954">
        <f>SUM(INDIRECT(ADDRESS(MATCH("K23",$A:$A,0)+1,COLUMN(C$13),4)&amp;":"&amp;ADDRESS(MATCH("K24",$A:$A,0)-1,COLUMN(C$13),4)))</f>
        <v/>
      </c>
      <c r="D153" s="954">
        <f>SUM(INDIRECT(ADDRESS(MATCH("K23",$A:$A,0)+1,COLUMN(D$13),4)&amp;":"&amp;ADDRESS(MATCH("K24",$A:$A,0)-1,COLUMN(D$13),4)))</f>
        <v/>
      </c>
      <c r="E153" s="954">
        <f>SUM(INDIRECT(ADDRESS(MATCH("K23",$A:$A,0)+1,COLUMN(E$13),4)&amp;":"&amp;ADDRESS(MATCH("K24",$A:$A,0)-1,COLUMN(E$13),4)))</f>
        <v/>
      </c>
      <c r="F153" s="954">
        <f>SUM(INDIRECT(ADDRESS(MATCH("K23",$A:$A,0)+1,COLUMN(F$13),4)&amp;":"&amp;ADDRESS(MATCH("K24",$A:$A,0)-1,COLUMN(F$13),4)))</f>
        <v/>
      </c>
      <c r="G153" s="954" t="n">
        <v>0</v>
      </c>
      <c r="H153" s="954" t="n">
        <v>0</v>
      </c>
      <c r="I153" s="977"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39" t="n"/>
      <c r="D154" s="939" t="n"/>
      <c r="E154" s="939" t="n"/>
      <c r="F154" s="939" t="n"/>
      <c r="G154" s="939" t="n"/>
      <c r="H154" s="939" t="n"/>
      <c r="I154" s="975" t="n"/>
      <c r="J154" s="180" t="n"/>
      <c r="N154" s="976" t="inlineStr"/>
      <c r="O154" s="192" t="inlineStr"/>
      <c r="P154" s="192" t="inlineStr"/>
      <c r="Q154" s="192" t="inlineStr"/>
      <c r="R154" s="192" t="inlineStr"/>
      <c r="S154" s="192" t="inlineStr"/>
      <c r="T154" s="192" t="inlineStr"/>
      <c r="U154" s="193" t="n"/>
    </row>
    <row r="155" ht="18.75" customFormat="1" customHeight="1" s="194">
      <c r="A155" s="194" t="inlineStr">
        <is>
          <t>K25</t>
        </is>
      </c>
      <c r="B155" s="96" t="inlineStr">
        <is>
          <t xml:space="preserve">Minority Interest </t>
        </is>
      </c>
      <c r="C155" s="954" t="n"/>
      <c r="D155" s="954" t="n"/>
      <c r="E155" s="954" t="n"/>
      <c r="F155" s="954" t="n"/>
      <c r="G155" s="954" t="n"/>
      <c r="H155" s="954" t="n"/>
      <c r="I155" s="977" t="n"/>
      <c r="J155" s="196" t="n"/>
      <c r="K155" s="197" t="n"/>
      <c r="L155" s="197" t="n"/>
      <c r="M155" s="197" t="n"/>
      <c r="N155" s="966">
        <f>B155</f>
        <v/>
      </c>
      <c r="O155" s="198" t="inlineStr"/>
      <c r="P155" s="198" t="inlineStr"/>
      <c r="Q155" s="198" t="inlineStr"/>
      <c r="R155" s="198" t="inlineStr"/>
      <c r="S155" s="198" t="inlineStr"/>
      <c r="T155" s="198" t="inlineStr"/>
      <c r="U155" s="193" t="n"/>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A156" s="79" t="n"/>
      <c r="B156" s="102" t="n"/>
      <c r="C156" s="952" t="n"/>
      <c r="D156" s="952" t="n"/>
      <c r="E156" s="952" t="n"/>
      <c r="F156" s="952" t="n"/>
      <c r="G156" s="952" t="n"/>
      <c r="H156" s="952" t="n"/>
      <c r="I156" s="979" t="n"/>
      <c r="J156" s="180" t="n"/>
      <c r="N156" s="976" t="inlineStr"/>
      <c r="O156" s="192" t="inlineStr"/>
      <c r="P156" s="192" t="inlineStr"/>
      <c r="Q156" s="192" t="inlineStr"/>
      <c r="R156" s="192" t="inlineStr"/>
      <c r="S156" s="192" t="inlineStr"/>
      <c r="T156" s="192" t="inlineStr"/>
      <c r="U156" s="193">
        <f>I143</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I144</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I145</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I146</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I147</f>
        <v/>
      </c>
    </row>
    <row r="161">
      <c r="A161" s="79" t="n"/>
      <c r="B161" s="102" t="n"/>
      <c r="C161" s="993" t="n"/>
      <c r="D161" s="993" t="n"/>
      <c r="E161" s="993" t="n"/>
      <c r="F161" s="952" t="n"/>
      <c r="G161" s="952" t="n"/>
      <c r="H161" s="952" t="n"/>
      <c r="I161" s="979" t="n"/>
      <c r="J161" s="180" t="n"/>
      <c r="N161" s="976" t="inlineStr"/>
      <c r="O161" s="192" t="inlineStr"/>
      <c r="P161" s="192" t="inlineStr"/>
      <c r="Q161" s="192" t="inlineStr"/>
      <c r="R161" s="192" t="inlineStr"/>
      <c r="S161" s="192" t="inlineStr"/>
      <c r="T161" s="192" t="inlineStr"/>
      <c r="U161" s="193">
        <f>I148</f>
        <v/>
      </c>
    </row>
    <row r="162" ht="18.75" customFormat="1" customHeight="1" s="194">
      <c r="A162" s="79" t="n"/>
      <c r="B162" s="102" t="n"/>
      <c r="C162" s="103" t="n"/>
      <c r="D162" s="103" t="n"/>
      <c r="E162" s="103" t="n"/>
      <c r="F162" s="103" t="n"/>
      <c r="G162" s="103" t="n"/>
      <c r="H162" s="103" t="n"/>
      <c r="I162" s="979" t="n"/>
      <c r="J162" s="180" t="n"/>
      <c r="N162" s="976" t="inlineStr"/>
      <c r="O162" s="192" t="inlineStr"/>
      <c r="P162" s="192" t="inlineStr"/>
      <c r="Q162" s="192" t="inlineStr"/>
      <c r="R162" s="192" t="inlineStr"/>
      <c r="S162" s="192" t="inlineStr"/>
      <c r="T162" s="192" t="inlineStr"/>
      <c r="U162" s="193">
        <f>I149</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I150</f>
        <v/>
      </c>
    </row>
    <row r="164" ht="18.75" customFormat="1" customHeight="1" s="194">
      <c r="A164" s="79" t="n"/>
      <c r="B164" s="102" t="n"/>
      <c r="C164" s="993" t="n"/>
      <c r="D164" s="993" t="n"/>
      <c r="E164" s="993" t="n"/>
      <c r="F164" s="952" t="n"/>
      <c r="G164" s="952" t="n"/>
      <c r="H164" s="952" t="n"/>
      <c r="I164" s="979" t="n"/>
      <c r="J164" s="180" t="n"/>
      <c r="N164" s="976" t="inlineStr"/>
      <c r="O164" s="192" t="inlineStr"/>
      <c r="P164" s="192" t="inlineStr"/>
      <c r="Q164" s="192" t="inlineStr"/>
      <c r="R164" s="192" t="inlineStr"/>
      <c r="S164" s="192" t="inlineStr"/>
      <c r="T164" s="192" t="inlineStr"/>
      <c r="U164" s="193">
        <f>I151</f>
        <v/>
      </c>
    </row>
    <row r="165">
      <c r="A165" s="79" t="n"/>
      <c r="B165" s="102" t="n"/>
      <c r="C165" s="989" t="n"/>
      <c r="D165" s="971" t="n"/>
      <c r="E165" s="939" t="n"/>
      <c r="F165" s="939" t="n"/>
      <c r="G165" s="939" t="n"/>
      <c r="H165" s="939" t="n"/>
      <c r="I165" s="975" t="n"/>
      <c r="J165" s="180" t="n"/>
      <c r="N165" s="976" t="inlineStr"/>
      <c r="O165" s="192" t="inlineStr"/>
      <c r="P165" s="192" t="inlineStr"/>
      <c r="Q165" s="192" t="inlineStr"/>
      <c r="R165" s="192" t="inlineStr"/>
      <c r="S165" s="192" t="inlineStr"/>
      <c r="T165" s="192" t="inlineStr"/>
      <c r="U165" s="193">
        <f>I152</f>
        <v/>
      </c>
    </row>
    <row r="166" ht="18.75" customFormat="1" customHeight="1" s="194">
      <c r="A166" s="194" t="inlineStr">
        <is>
          <t>K26</t>
        </is>
      </c>
      <c r="B166" s="96" t="inlineStr">
        <is>
          <t xml:space="preserve">Total </t>
        </is>
      </c>
      <c r="C166" s="954">
        <f>SUM(INDIRECT(ADDRESS(MATCH("K25",$A:$A,0)+1,COLUMN(C$13),4)&amp;":"&amp;ADDRESS(MATCH("K26",$A:$A,0)-1,COLUMN(C$13),4)))</f>
        <v/>
      </c>
      <c r="D166" s="954">
        <f>SUM(INDIRECT(ADDRESS(MATCH("K25",$A:$A,0)+1,COLUMN(D$13),4)&amp;":"&amp;ADDRESS(MATCH("K26",$A:$A,0)-1,COLUMN(D$13),4)))</f>
        <v/>
      </c>
      <c r="E166" s="954">
        <f>SUM(INDIRECT(ADDRESS(MATCH("K25",$A:$A,0)+1,COLUMN(E$13),4)&amp;":"&amp;ADDRESS(MATCH("K26",$A:$A,0)-1,COLUMN(E$13),4)))</f>
        <v/>
      </c>
      <c r="F166" s="954">
        <f>SUM(INDIRECT(ADDRESS(MATCH("K25",$A:$A,0)+1,COLUMN(F$13),4)&amp;":"&amp;ADDRESS(MATCH("K26",$A:$A,0)-1,COLUMN(F$13),4)))</f>
        <v/>
      </c>
      <c r="G166" s="954" t="n">
        <v>0</v>
      </c>
      <c r="H166" s="954" t="n">
        <v>0</v>
      </c>
      <c r="I166" s="988" t="n"/>
      <c r="J166" s="196" t="n"/>
      <c r="K166" s="197" t="n"/>
      <c r="L166" s="197" t="n"/>
      <c r="M166" s="197" t="n"/>
      <c r="N166" s="966">
        <f>B166</f>
        <v/>
      </c>
      <c r="O166" s="198">
        <f>C166*BS!$B$9</f>
        <v/>
      </c>
      <c r="P166" s="198">
        <f>D166*BS!$B$9</f>
        <v/>
      </c>
      <c r="Q166" s="198">
        <f>E166*BS!$B$9</f>
        <v/>
      </c>
      <c r="R166" s="198">
        <f>F166*BS!$B$9</f>
        <v/>
      </c>
      <c r="S166" s="198">
        <f>G166*BS!$B$9</f>
        <v/>
      </c>
      <c r="T166" s="198">
        <f>H166*BS!$B$9</f>
        <v/>
      </c>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f>I154</f>
        <v/>
      </c>
    </row>
    <row r="168">
      <c r="A168" s="194" t="inlineStr">
        <is>
          <t>K27</t>
        </is>
      </c>
      <c r="B168" s="96" t="inlineStr">
        <is>
          <t xml:space="preserve">Common Stock </t>
        </is>
      </c>
      <c r="C168" s="942" t="n"/>
      <c r="D168" s="942" t="n"/>
      <c r="E168" s="942" t="n"/>
      <c r="F168" s="942" t="n"/>
      <c r="G168" s="942" t="n"/>
      <c r="H168" s="942" t="n"/>
      <c r="I168" s="992" t="n"/>
      <c r="J168" s="196" t="n"/>
      <c r="K168" s="197" t="n"/>
      <c r="L168" s="197" t="n"/>
      <c r="M168" s="197" t="n"/>
      <c r="N168" s="966">
        <f>B168</f>
        <v/>
      </c>
      <c r="O168" s="198" t="inlineStr"/>
      <c r="P168" s="198" t="inlineStr"/>
      <c r="Q168" s="198" t="inlineStr"/>
      <c r="R168" s="198" t="inlineStr"/>
      <c r="S168" s="198" t="inlineStr"/>
      <c r="T168" s="198" t="inlineStr"/>
      <c r="U168" s="193">
        <f>I155</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79"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229" t="n"/>
      <c r="D170" s="229" t="n"/>
      <c r="E170" s="229" t="n"/>
      <c r="F170" s="229" t="n"/>
      <c r="G170" s="229" t="n"/>
      <c r="H170" s="952" t="n"/>
      <c r="I170" s="979"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229" t="n"/>
      <c r="D171" s="229" t="n"/>
      <c r="E171" s="229" t="n"/>
      <c r="F171" s="229" t="n"/>
      <c r="G171" s="229" t="n"/>
      <c r="H171" s="952" t="n"/>
      <c r="I171" s="979"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94" t="inlineStr">
        <is>
          <t>K28</t>
        </is>
      </c>
      <c r="B172" s="96" t="inlineStr">
        <is>
          <t xml:space="preserve">Total </t>
        </is>
      </c>
      <c r="C172" s="954">
        <f>SUM(INDIRECT(ADDRESS(MATCH("K27",$A:$A,0)+1,COLUMN(C$13),4)&amp;":"&amp;ADDRESS(MATCH("K28",$A:$A,0)-1,COLUMN(C$13),4)))</f>
        <v/>
      </c>
      <c r="D172" s="954">
        <f>SUM(INDIRECT(ADDRESS(MATCH("K27",$A:$A,0)+1,COLUMN(D$13),4)&amp;":"&amp;ADDRESS(MATCH("K28",$A:$A,0)-1,COLUMN(D$13),4)))</f>
        <v/>
      </c>
      <c r="E172" s="954">
        <f>SUM(INDIRECT(ADDRESS(MATCH("K27",$A:$A,0)+1,COLUMN(E$13),4)&amp;":"&amp;ADDRESS(MATCH("K28",$A:$A,0)-1,COLUMN(E$13),4)))</f>
        <v/>
      </c>
      <c r="F172" s="954">
        <f>SUM(INDIRECT(ADDRESS(MATCH("K27",$A:$A,0)+1,COLUMN(F$13),4)&amp;":"&amp;ADDRESS(MATCH("K28",$A:$A,0)-1,COLUMN(F$13),4)))</f>
        <v/>
      </c>
      <c r="G172" s="954" t="n">
        <v>516000</v>
      </c>
      <c r="H172" s="954" t="n">
        <v>516000</v>
      </c>
      <c r="I172" s="995" t="n"/>
      <c r="J172" s="196" t="n"/>
      <c r="K172" s="197" t="n"/>
      <c r="L172" s="197" t="n"/>
      <c r="M172" s="197" t="n"/>
      <c r="N172" s="966">
        <f>B172</f>
        <v/>
      </c>
      <c r="O172" s="198">
        <f>C172*BS!$B$9</f>
        <v/>
      </c>
      <c r="P172" s="198">
        <f>D172*BS!$B$9</f>
        <v/>
      </c>
      <c r="Q172" s="198">
        <f>E172*BS!$B$9</f>
        <v/>
      </c>
      <c r="R172" s="198">
        <f>F172*BS!$B$9</f>
        <v/>
      </c>
      <c r="S172" s="198">
        <f>G172*BS!$B$9</f>
        <v/>
      </c>
      <c r="T172" s="198">
        <f>H172*BS!$B$9</f>
        <v/>
      </c>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102" t="n"/>
      <c r="C173" s="994" t="n"/>
      <c r="D173" s="994" t="n"/>
      <c r="E173" s="994" t="n"/>
      <c r="F173" s="994" t="n"/>
      <c r="G173" s="994" t="n"/>
      <c r="H173" s="994" t="n"/>
      <c r="I173" s="992" t="n"/>
      <c r="J173" s="180" t="n"/>
      <c r="N173" s="976" t="inlineStr"/>
      <c r="O173" s="192" t="inlineStr"/>
      <c r="P173" s="192" t="inlineStr"/>
      <c r="Q173" s="192" t="inlineStr"/>
      <c r="R173" s="192" t="inlineStr"/>
      <c r="S173" s="192" t="inlineStr"/>
      <c r="T173" s="192" t="inlineStr"/>
      <c r="U173" s="193" t="n"/>
    </row>
    <row r="174">
      <c r="B174" s="102" t="n"/>
      <c r="C174" s="994" t="n"/>
      <c r="D174" s="994" t="n"/>
      <c r="E174" s="994" t="n"/>
      <c r="F174" s="994" t="n"/>
      <c r="G174" s="994" t="n"/>
      <c r="H174" s="994" t="n"/>
      <c r="I174" s="992" t="n"/>
      <c r="J174" s="180" t="n"/>
      <c r="N174" s="976" t="inlineStr"/>
      <c r="O174" s="192" t="inlineStr"/>
      <c r="P174" s="192" t="inlineStr"/>
      <c r="Q174" s="192" t="inlineStr"/>
      <c r="R174" s="192" t="inlineStr"/>
      <c r="S174" s="192" t="inlineStr"/>
      <c r="T174" s="192" t="inlineStr"/>
      <c r="U174" s="193" t="n"/>
    </row>
    <row r="175">
      <c r="A175" s="194" t="inlineStr">
        <is>
          <t>K29</t>
        </is>
      </c>
      <c r="B175" s="96" t="inlineStr">
        <is>
          <t xml:space="preserve">Additional Paid in Capital </t>
        </is>
      </c>
      <c r="C175" s="983" t="n"/>
      <c r="D175" s="983" t="n"/>
      <c r="E175" s="983" t="n"/>
      <c r="F175" s="983" t="n"/>
      <c r="G175" s="983" t="n"/>
      <c r="H175" s="983" t="n"/>
      <c r="I175" s="984" t="n"/>
      <c r="J175" s="196" t="n"/>
      <c r="K175" s="197" t="n"/>
      <c r="L175" s="197" t="n"/>
      <c r="M175" s="197" t="n"/>
      <c r="N175" s="966">
        <f>B175</f>
        <v/>
      </c>
      <c r="O175" s="198" t="inlineStr"/>
      <c r="P175" s="198" t="inlineStr"/>
      <c r="Q175" s="198" t="inlineStr"/>
      <c r="R175" s="198" t="inlineStr"/>
      <c r="S175" s="198" t="inlineStr"/>
      <c r="T175" s="198" t="inlineStr"/>
      <c r="U175" s="193">
        <f>I162</f>
        <v/>
      </c>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229" t="n"/>
      <c r="C176" s="103" t="n"/>
      <c r="D176" s="103" t="n"/>
      <c r="E176" s="103" t="n"/>
      <c r="F176" s="103" t="n"/>
      <c r="G176" s="103" t="n"/>
      <c r="H176" s="103" t="n"/>
      <c r="I176" s="984"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229" t="n"/>
      <c r="B177" s="229" t="n"/>
      <c r="C177" s="229" t="n"/>
      <c r="D177" s="229" t="n"/>
      <c r="E177" s="229" t="n"/>
      <c r="F177" s="229" t="n"/>
      <c r="G177" s="229" t="n"/>
      <c r="H177" s="229" t="n"/>
      <c r="I177" s="984" t="n"/>
      <c r="J177" s="196" t="n"/>
      <c r="K177" s="197" t="n"/>
      <c r="L177" s="197" t="n"/>
      <c r="M177" s="197" t="n"/>
      <c r="N177" s="966" t="inlineStr"/>
      <c r="O177" s="198" t="inlineStr"/>
      <c r="P177" s="198" t="inlineStr"/>
      <c r="Q177" s="198" t="inlineStr"/>
      <c r="R177" s="198" t="inlineStr"/>
      <c r="S177" s="198" t="inlineStr"/>
      <c r="T177" s="198" t="inlineStr"/>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171" t="inlineStr">
        <is>
          <t>K30</t>
        </is>
      </c>
      <c r="B178" s="96" t="inlineStr">
        <is>
          <t xml:space="preserve">Total </t>
        </is>
      </c>
      <c r="C178" s="954">
        <f>SUM(INDIRECT(ADDRESS(MATCH("K29",$A:$A,0)+1,COLUMN(C$13),4)&amp;":"&amp;ADDRESS(MATCH("K30",$A:$A,0)-1,COLUMN(C$13),4)))</f>
        <v/>
      </c>
      <c r="D178" s="954">
        <f>SUM(INDIRECT(ADDRESS(MATCH("K29",$A:$A,0)+1,COLUMN(D$13),4)&amp;":"&amp;ADDRESS(MATCH("K30",$A:$A,0)-1,COLUMN(D$13),4)))</f>
        <v/>
      </c>
      <c r="E178" s="954">
        <f>SUM(INDIRECT(ADDRESS(MATCH("K29",$A:$A,0)+1,COLUMN(E$13),4)&amp;":"&amp;ADDRESS(MATCH("K30",$A:$A,0)-1,COLUMN(E$13),4)))</f>
        <v/>
      </c>
      <c r="F178" s="954">
        <f>SUM(INDIRECT(ADDRESS(MATCH("K29",$A:$A,0)+1,COLUMN(F$13),4)&amp;":"&amp;ADDRESS(MATCH("K30",$A:$A,0)-1,COLUMN(F$13),4)))</f>
        <v/>
      </c>
      <c r="G178" s="954" t="n">
        <v>-148</v>
      </c>
      <c r="H178" s="954" t="n">
        <v>-148</v>
      </c>
      <c r="I178" s="984" t="n"/>
      <c r="J178" s="180" t="n"/>
      <c r="N178" s="976">
        <f>B178</f>
        <v/>
      </c>
      <c r="O178" s="192">
        <f>C178*BS!$B$9</f>
        <v/>
      </c>
      <c r="P178" s="192">
        <f>D178*BS!$B$9</f>
        <v/>
      </c>
      <c r="Q178" s="192">
        <f>E178*BS!$B$9</f>
        <v/>
      </c>
      <c r="R178" s="192">
        <f>F178*BS!$B$9</f>
        <v/>
      </c>
      <c r="S178" s="192">
        <f>G178*BS!$B$9</f>
        <v/>
      </c>
      <c r="T178" s="192">
        <f>H178*BS!$B$9</f>
        <v/>
      </c>
      <c r="U178" s="193" t="n"/>
    </row>
    <row r="179">
      <c r="A179" s="194" t="inlineStr">
        <is>
          <t>K31</t>
        </is>
      </c>
      <c r="B179" s="96" t="inlineStr">
        <is>
          <t xml:space="preserve">Other Reserves </t>
        </is>
      </c>
      <c r="C179" s="983" t="n"/>
      <c r="D179" s="983" t="n"/>
      <c r="E179" s="983" t="n"/>
      <c r="F179" s="983" t="n"/>
      <c r="G179" s="983" t="n"/>
      <c r="H179" s="983" t="n"/>
      <c r="I179" s="984" t="n"/>
      <c r="J179" s="196" t="n"/>
      <c r="K179" s="197" t="n"/>
      <c r="L179" s="197" t="n"/>
      <c r="M179" s="197" t="n"/>
      <c r="N179" s="966">
        <f>B179</f>
        <v/>
      </c>
      <c r="O179" s="198" t="inlineStr"/>
      <c r="P179" s="198" t="inlineStr"/>
      <c r="Q179" s="198" t="inlineStr"/>
      <c r="R179" s="198" t="inlineStr"/>
      <c r="S179" s="198" t="inlineStr"/>
      <c r="T179" s="198" t="inlineStr"/>
      <c r="U179" s="193">
        <f>I166</f>
        <v/>
      </c>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I167</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I168</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I169</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I170</f>
        <v/>
      </c>
    </row>
    <row r="184" ht="18.75" customHeight="1" s="340">
      <c r="A184" s="79" t="n"/>
      <c r="B184" s="102" t="n"/>
      <c r="C184" s="103" t="n"/>
      <c r="D184" s="103" t="n"/>
      <c r="E184" s="103" t="n"/>
      <c r="F184" s="103" t="n"/>
      <c r="G184" s="103" t="n"/>
      <c r="H184" s="103" t="n"/>
      <c r="I184" s="992" t="n"/>
      <c r="J184" s="180" t="n"/>
      <c r="N184" s="976" t="inlineStr"/>
      <c r="O184" s="192" t="inlineStr"/>
      <c r="P184" s="192" t="inlineStr"/>
      <c r="Q184" s="192" t="inlineStr"/>
      <c r="R184" s="192" t="inlineStr"/>
      <c r="S184" s="192" t="inlineStr"/>
      <c r="T184" s="192" t="inlineStr"/>
      <c r="U184" s="193">
        <f>I171</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I172</f>
        <v/>
      </c>
    </row>
    <row r="186" ht="18.75" customFormat="1" customHeight="1" s="171">
      <c r="A186" s="79" t="n"/>
      <c r="B186" s="102" t="n"/>
      <c r="C186" s="993" t="n"/>
      <c r="D186" s="993" t="n"/>
      <c r="E186" s="993" t="n"/>
      <c r="F186" s="993" t="n"/>
      <c r="G186" s="993" t="n"/>
      <c r="H186" s="993" t="n"/>
      <c r="I186" s="992" t="n"/>
      <c r="J186" s="180" t="n"/>
      <c r="N186" s="976" t="inlineStr"/>
      <c r="O186" s="192" t="inlineStr"/>
      <c r="P186" s="192" t="inlineStr"/>
      <c r="Q186" s="192" t="inlineStr"/>
      <c r="R186" s="192" t="inlineStr"/>
      <c r="S186" s="192" t="inlineStr"/>
      <c r="T186" s="192" t="inlineStr"/>
      <c r="U186" s="193">
        <f>I173</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I174</f>
        <v/>
      </c>
    </row>
    <row r="188" ht="18.75" customFormat="1" customHeight="1" s="171">
      <c r="A188" s="79" t="n"/>
      <c r="B188" s="102" t="n"/>
      <c r="C188" s="993" t="n"/>
      <c r="D188" s="993" t="n"/>
      <c r="E188" s="993" t="n"/>
      <c r="F188" s="993" t="n"/>
      <c r="G188" s="993" t="n"/>
      <c r="H188" s="993" t="n"/>
      <c r="I188" s="986" t="n"/>
      <c r="J188" s="180" t="n"/>
      <c r="N188" s="976" t="inlineStr"/>
      <c r="O188" s="192" t="inlineStr"/>
      <c r="P188" s="192" t="inlineStr"/>
      <c r="Q188" s="192" t="inlineStr"/>
      <c r="R188" s="192" t="inlineStr"/>
      <c r="S188" s="192" t="inlineStr"/>
      <c r="T188" s="192" t="inlineStr"/>
      <c r="U188" s="193">
        <f>I175</f>
        <v/>
      </c>
    </row>
    <row r="189" ht="18.75" customFormat="1" customHeight="1" s="171">
      <c r="A189" s="79" t="n"/>
      <c r="B189" s="102" t="n"/>
      <c r="C189" s="993" t="n"/>
      <c r="D189" s="993" t="n"/>
      <c r="E189" s="993" t="n"/>
      <c r="F189" s="993" t="n"/>
      <c r="G189" s="993" t="n"/>
      <c r="H189" s="993" t="n"/>
      <c r="I189" s="986" t="n"/>
      <c r="J189" s="180" t="n"/>
      <c r="N189" s="976" t="inlineStr"/>
      <c r="O189" s="192" t="inlineStr"/>
      <c r="P189" s="192" t="inlineStr"/>
      <c r="Q189" s="192" t="inlineStr"/>
      <c r="R189" s="192" t="inlineStr"/>
      <c r="S189" s="192" t="inlineStr"/>
      <c r="T189" s="192" t="inlineStr"/>
      <c r="U189" s="193">
        <f>I176</f>
        <v/>
      </c>
    </row>
    <row r="190" ht="18.75" customFormat="1" customHeight="1" s="171">
      <c r="B190" s="102" t="n"/>
      <c r="C190" s="952" t="n"/>
      <c r="D190" s="952" t="n"/>
      <c r="E190" s="952" t="n"/>
      <c r="F190" s="952" t="n"/>
      <c r="G190" s="952" t="n"/>
      <c r="H190" s="952" t="n"/>
      <c r="I190" s="979" t="n"/>
      <c r="J190" s="180" t="n"/>
      <c r="N190" s="976" t="inlineStr"/>
      <c r="O190" s="192" t="inlineStr"/>
      <c r="P190" s="192" t="inlineStr"/>
      <c r="Q190" s="192" t="inlineStr"/>
      <c r="R190" s="192" t="inlineStr"/>
      <c r="S190" s="192" t="inlineStr"/>
      <c r="T190" s="192" t="inlineStr"/>
      <c r="U190" s="193">
        <f>I177</f>
        <v/>
      </c>
    </row>
    <row r="191" ht="18.75" customFormat="1" customHeight="1" s="171">
      <c r="A191" s="194" t="inlineStr">
        <is>
          <t>K32</t>
        </is>
      </c>
      <c r="B191" s="96" t="inlineStr">
        <is>
          <t>Total</t>
        </is>
      </c>
      <c r="C191" s="954">
        <f>SUM(INDIRECT(ADDRESS(MATCH("K31",$A:$A,0)+1,COLUMN(C$13),4)&amp;":"&amp;ADDRESS(MATCH("K32",$A:$A,0)-1,COLUMN(C$13),4)))</f>
        <v/>
      </c>
      <c r="D191" s="954">
        <f>SUM(INDIRECT(ADDRESS(MATCH("K31",$A:$A,0)+1,COLUMN(D$13),4)&amp;":"&amp;ADDRESS(MATCH("K32",$A:$A,0)-1,COLUMN(D$13),4)))</f>
        <v/>
      </c>
      <c r="E191" s="954">
        <f>SUM(INDIRECT(ADDRESS(MATCH("K31",$A:$A,0)+1,COLUMN(E$13),4)&amp;":"&amp;ADDRESS(MATCH("K32",$A:$A,0)-1,COLUMN(E$13),4)))</f>
        <v/>
      </c>
      <c r="F191" s="954">
        <f>SUM(INDIRECT(ADDRESS(MATCH("K31",$A:$A,0)+1,COLUMN(F$13),4)&amp;":"&amp;ADDRESS(MATCH("K32",$A:$A,0)-1,COLUMN(F$13),4)))</f>
        <v/>
      </c>
      <c r="G191" s="954" t="n">
        <v>-148</v>
      </c>
      <c r="H191" s="954" t="n">
        <v>-148</v>
      </c>
      <c r="I191" s="984" t="n"/>
      <c r="J191" s="196" t="n"/>
      <c r="K191" s="197" t="n"/>
      <c r="L191" s="197" t="n"/>
      <c r="M191" s="197" t="n"/>
      <c r="N191" s="966">
        <f>B191</f>
        <v/>
      </c>
      <c r="O191" s="198">
        <f>C191*BS!$B$9</f>
        <v/>
      </c>
      <c r="P191" s="198">
        <f>D191*BS!$B$9</f>
        <v/>
      </c>
      <c r="Q191" s="198">
        <f>E191*BS!$B$9</f>
        <v/>
      </c>
      <c r="R191" s="198">
        <f>F191*BS!$B$9</f>
        <v/>
      </c>
      <c r="S191" s="198">
        <f>G191*BS!$B$9</f>
        <v/>
      </c>
      <c r="T191" s="198">
        <f>H191*BS!$B$9</f>
        <v/>
      </c>
      <c r="U191" s="193">
        <f>I178</f>
        <v/>
      </c>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B192" s="102" t="n"/>
      <c r="C192" s="996" t="n"/>
      <c r="D192" s="996" t="n"/>
      <c r="E192" s="996" t="n"/>
      <c r="F192" s="996" t="n"/>
      <c r="G192" s="996" t="n"/>
      <c r="H192" s="996" t="n"/>
      <c r="I192" s="997" t="n"/>
      <c r="J192" s="180" t="n"/>
      <c r="N192" s="976" t="inlineStr"/>
      <c r="O192" s="192" t="inlineStr"/>
      <c r="P192" s="192" t="inlineStr"/>
      <c r="Q192" s="192" t="inlineStr"/>
      <c r="R192" s="192" t="inlineStr"/>
      <c r="S192" s="192" t="inlineStr"/>
      <c r="T192" s="192" t="inlineStr"/>
      <c r="U192" s="193" t="n"/>
    </row>
    <row r="193" ht="18.75" customFormat="1" customHeight="1" s="171">
      <c r="A193" s="194" t="inlineStr">
        <is>
          <t>K33</t>
        </is>
      </c>
      <c r="B193" s="96" t="inlineStr">
        <is>
          <t xml:space="preserve">Retained Earnings </t>
        </is>
      </c>
      <c r="C193" s="983" t="n"/>
      <c r="D193" s="983" t="n"/>
      <c r="E193" s="983" t="n"/>
      <c r="F193" s="983" t="n"/>
      <c r="G193" s="983" t="n"/>
      <c r="H193" s="983" t="n"/>
      <c r="I193" s="998" t="n"/>
      <c r="J193" s="196" t="n"/>
      <c r="K193" s="197" t="n"/>
      <c r="L193" s="197" t="n"/>
      <c r="M193" s="197" t="n"/>
      <c r="N193" s="966">
        <f>B193</f>
        <v/>
      </c>
      <c r="O193" s="198" t="inlineStr"/>
      <c r="P193" s="198" t="inlineStr"/>
      <c r="Q193" s="198" t="inlineStr"/>
      <c r="R193" s="198" t="inlineStr"/>
      <c r="S193" s="198" t="inlineStr"/>
      <c r="T193" s="198" t="inlineStr"/>
      <c r="U193" s="193">
        <f>I180</f>
        <v/>
      </c>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194" t="n"/>
      <c r="B194" s="102" t="n"/>
      <c r="C194" s="103" t="n"/>
      <c r="D194" s="103" t="n"/>
      <c r="E194" s="103" t="n"/>
      <c r="F194" s="103" t="n"/>
      <c r="G194" s="103" t="n">
        <v>51144</v>
      </c>
      <c r="H194" s="103" t="n">
        <v>52332</v>
      </c>
      <c r="I194" s="998" t="n"/>
      <c r="J194" s="196" t="n"/>
      <c r="K194" s="197" t="n"/>
      <c r="L194" s="197" t="n"/>
      <c r="M194" s="197" t="n"/>
      <c r="N194" s="966" t="inlineStr"/>
      <c r="O194" s="198" t="inlineStr"/>
      <c r="P194" s="198" t="inlineStr"/>
      <c r="Q194" s="198" t="inlineStr"/>
      <c r="R194" s="198" t="inlineStr"/>
      <c r="S194" s="198">
        <f>G194*BS!$B$9</f>
        <v/>
      </c>
      <c r="T194" s="198">
        <f>H194*BS!$B$9</f>
        <v/>
      </c>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194" t="n"/>
      <c r="B195" s="102" t="n"/>
      <c r="C195" s="993" t="n"/>
      <c r="D195" s="993" t="n"/>
      <c r="E195" s="993" t="n"/>
      <c r="F195" s="993" t="n"/>
      <c r="G195" s="993" t="n"/>
      <c r="H195" s="993" t="n"/>
      <c r="I195" s="998" t="n"/>
      <c r="J195" s="196" t="n"/>
      <c r="K195" s="197" t="n"/>
      <c r="L195" s="197" t="n"/>
      <c r="M195" s="197" t="n"/>
      <c r="N195" s="966" t="inlineStr"/>
      <c r="O195" s="198" t="inlineStr"/>
      <c r="P195" s="198" t="inlineStr"/>
      <c r="Q195" s="198" t="inlineStr"/>
      <c r="R195" s="198" t="inlineStr"/>
      <c r="S195" s="198" t="inlineStr"/>
      <c r="T195" s="198" t="inlineStr"/>
      <c r="U195" s="193" t="n"/>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A196" s="79" t="inlineStr">
        <is>
          <t>K34</t>
        </is>
      </c>
      <c r="B196" s="96" t="inlineStr">
        <is>
          <t>Total</t>
        </is>
      </c>
      <c r="C196" s="954">
        <f>SUM(INDIRECT(ADDRESS(MATCH("K33",$A:$A,0)+1,COLUMN(C$13),4)&amp;":"&amp;ADDRESS(MATCH("K34",$A:$A,0)-1,COLUMN(C$13),4)))</f>
        <v/>
      </c>
      <c r="D196" s="954">
        <f>SUM(INDIRECT(ADDRESS(MATCH("K33",$A:$A,0)+1,COLUMN(D$13),4)&amp;":"&amp;ADDRESS(MATCH("K34",$A:$A,0)-1,COLUMN(D$13),4)))</f>
        <v/>
      </c>
      <c r="E196" s="954">
        <f>SUM(INDIRECT(ADDRESS(MATCH("K33",$A:$A,0)+1,COLUMN(E$13),4)&amp;":"&amp;ADDRESS(MATCH("K34",$A:$A,0)-1,COLUMN(E$13),4)))</f>
        <v/>
      </c>
      <c r="F196" s="954">
        <f>SUM(INDIRECT(ADDRESS(MATCH("K33",$A:$A,0)+1,COLUMN(F$13),4)&amp;":"&amp;ADDRESS(MATCH("K34",$A:$A,0)-1,COLUMN(F$13),4)))</f>
        <v/>
      </c>
      <c r="G196" s="954">
        <f>SUM(INDIRECT(ADDRESS(MATCH("K33",$A:$A,0)+1,COLUMN(G$13),4)&amp;":"&amp;ADDRESS(MATCH("K34",$A:$A,0)-1,COLUMN(G$13),4)))</f>
        <v/>
      </c>
      <c r="H196" s="954">
        <f>SUM(INDIRECT(ADDRESS(MATCH("K33",$A:$A,0)+1,COLUMN(H$13),4)&amp;":"&amp;ADDRESS(MATCH("K34",$A:$A,0)-1,COLUMN(H$13),4)))</f>
        <v/>
      </c>
      <c r="I196" s="997" t="n"/>
      <c r="J196" s="180" t="n"/>
      <c r="N196" s="976">
        <f>B196</f>
        <v/>
      </c>
      <c r="O196" s="192">
        <f>C196*BS!$B$9</f>
        <v/>
      </c>
      <c r="P196" s="192">
        <f>D196*BS!$B$9</f>
        <v/>
      </c>
      <c r="Q196" s="192">
        <f>E196*BS!$B$9</f>
        <v/>
      </c>
      <c r="R196" s="192">
        <f>F196*BS!$B$9</f>
        <v/>
      </c>
      <c r="S196" s="192">
        <f>G196*BS!$B$9</f>
        <v/>
      </c>
      <c r="T196" s="192">
        <f>H196*BS!$B$9</f>
        <v/>
      </c>
      <c r="U196" s="193" t="n"/>
    </row>
    <row r="197" ht="18.75" customFormat="1" customHeight="1" s="194">
      <c r="A197" s="171" t="inlineStr">
        <is>
          <t>K35</t>
        </is>
      </c>
      <c r="B197" s="96" t="inlineStr">
        <is>
          <t xml:space="preserve">Others </t>
        </is>
      </c>
      <c r="C197" s="999" t="n"/>
      <c r="D197" s="999" t="n"/>
      <c r="E197" s="999" t="n"/>
      <c r="F197" s="999" t="n"/>
      <c r="G197" s="999" t="n"/>
      <c r="H197" s="999" t="n"/>
      <c r="I197" s="997" t="n"/>
      <c r="J197" s="180" t="n"/>
      <c r="N197" s="966">
        <f>B197</f>
        <v/>
      </c>
      <c r="O197" s="204" t="inlineStr"/>
      <c r="P197" s="204" t="inlineStr"/>
      <c r="Q197" s="204" t="inlineStr"/>
      <c r="R197" s="204" t="inlineStr"/>
      <c r="S197" s="204" t="inlineStr"/>
      <c r="T197" s="204" t="inlineStr"/>
      <c r="U197" s="193"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I185</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I186</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103" t="n"/>
      <c r="D200" s="103" t="n"/>
      <c r="E200" s="103" t="n"/>
      <c r="F200" s="103" t="n"/>
      <c r="G200" s="103" t="n"/>
      <c r="H200" s="103" t="n"/>
      <c r="I200" s="997" t="n"/>
      <c r="J200" s="180" t="n"/>
      <c r="K200" s="172" t="n"/>
      <c r="L200" s="172" t="n"/>
      <c r="M200" s="172" t="n"/>
      <c r="N200" s="973" t="inlineStr"/>
      <c r="O200" s="192" t="inlineStr"/>
      <c r="P200" s="192" t="inlineStr"/>
      <c r="Q200" s="192" t="inlineStr"/>
      <c r="R200" s="192" t="inlineStr"/>
      <c r="S200" s="192" t="inlineStr"/>
      <c r="T200" s="192" t="inlineStr"/>
      <c r="U200" s="193">
        <f>I187</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I188</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000"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I189</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I190</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I191</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I192</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I193</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I194</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inlineStr">
        <is>
          <t>K36</t>
        </is>
      </c>
      <c r="B208" s="96" t="inlineStr">
        <is>
          <t>Total</t>
        </is>
      </c>
      <c r="C208" s="954">
        <f>SUM(INDIRECT(ADDRESS(MATCH("K35",$A:$A,0)+1,COLUMN(C$13),4)&amp;":"&amp;ADDRESS(MATCH("K36",$A:$A,0)-1,COLUMN(C$13),4)))</f>
        <v/>
      </c>
      <c r="D208" s="954">
        <f>SUM(INDIRECT(ADDRESS(MATCH("K35",$A:$A,0)+1,COLUMN(D$13),4)&amp;":"&amp;ADDRESS(MATCH("K36",$A:$A,0)-1,COLUMN(D$13),4)))</f>
        <v/>
      </c>
      <c r="E208" s="954">
        <f>SUM(INDIRECT(ADDRESS(MATCH("K35",$A:$A,0)+1,COLUMN(E$13),4)&amp;":"&amp;ADDRESS(MATCH("K36",$A:$A,0)-1,COLUMN(E$13),4)))</f>
        <v/>
      </c>
      <c r="F208" s="954">
        <f>SUM(INDIRECT(ADDRESS(MATCH("K35",$A:$A,0)+1,COLUMN(F$13),4)&amp;":"&amp;ADDRESS(MATCH("K36",$A:$A,0)-1,COLUMN(F$13),4)))</f>
        <v/>
      </c>
      <c r="G208" s="954" t="n">
        <v>0</v>
      </c>
      <c r="H208" s="954" t="n">
        <v>0</v>
      </c>
      <c r="I208" s="997" t="n"/>
      <c r="J208" s="180" t="n"/>
      <c r="K208" s="172" t="n"/>
      <c r="L208" s="172" t="n"/>
      <c r="M208" s="172" t="n"/>
      <c r="N208" s="966">
        <f>B208</f>
        <v/>
      </c>
      <c r="O208" s="1001">
        <f>C208*BS!$B$9</f>
        <v/>
      </c>
      <c r="P208" s="1001">
        <f>D208*BS!$B$9</f>
        <v/>
      </c>
      <c r="Q208" s="1001">
        <f>E208*BS!$B$9</f>
        <v/>
      </c>
      <c r="R208" s="1001">
        <f>F208*BS!$B$9</f>
        <v/>
      </c>
      <c r="S208" s="1001">
        <f>G208*BS!$B$9</f>
        <v/>
      </c>
      <c r="T208" s="1001">
        <f>H208*BS!$B$9</f>
        <v/>
      </c>
      <c r="U208" s="193" t="n"/>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t="n"/>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194" t="inlineStr">
        <is>
          <t>K37</t>
        </is>
      </c>
      <c r="B210" s="96" t="inlineStr">
        <is>
          <t xml:space="preserve">Total Shareholders Equity </t>
        </is>
      </c>
      <c r="C210" s="983" t="n"/>
      <c r="D210" s="983" t="n"/>
      <c r="E210" s="983" t="n"/>
      <c r="F210" s="983" t="n"/>
      <c r="G210" s="983" t="n"/>
      <c r="H210" s="983" t="n"/>
      <c r="I210" s="998" t="n"/>
      <c r="J210" s="196" t="n"/>
      <c r="K210" s="197" t="n"/>
      <c r="L210" s="197" t="n"/>
      <c r="M210" s="197" t="n"/>
      <c r="N210" s="966">
        <f>B210</f>
        <v/>
      </c>
      <c r="O210" s="198" t="inlineStr"/>
      <c r="P210" s="198" t="inlineStr"/>
      <c r="Q210" s="198" t="inlineStr"/>
      <c r="R210" s="198" t="inlineStr"/>
      <c r="S210" s="198" t="inlineStr"/>
      <c r="T210" s="198" t="inlineStr"/>
      <c r="U210" s="193">
        <f>I197</f>
        <v/>
      </c>
      <c r="V210" s="197" t="n"/>
      <c r="W210" s="197" t="n"/>
      <c r="X210" s="197" t="n"/>
      <c r="Y210" s="197" t="n"/>
      <c r="Z210" s="197" t="n"/>
      <c r="AA210" s="197" t="n"/>
      <c r="AB210" s="197" t="n"/>
      <c r="AC210" s="197" t="n"/>
      <c r="AD210" s="197" t="n"/>
      <c r="AE210" s="197" t="n"/>
      <c r="AF210" s="197" t="n"/>
      <c r="AG210" s="197" t="n"/>
      <c r="AH210" s="197" t="n"/>
      <c r="AI210" s="197" t="n"/>
      <c r="AJ210" s="197" t="n"/>
      <c r="AK210" s="197" t="n"/>
      <c r="AL210" s="197" t="n"/>
      <c r="AM210" s="197" t="n"/>
      <c r="AN210" s="197" t="n"/>
      <c r="AO210" s="197" t="n"/>
      <c r="AP210" s="197" t="n"/>
      <c r="AQ210" s="197" t="n"/>
      <c r="AR210" s="197" t="n"/>
      <c r="AS210" s="197" t="n"/>
      <c r="AT210" s="197" t="n"/>
      <c r="AU210" s="197" t="n"/>
      <c r="AV210" s="197" t="n"/>
      <c r="AW210" s="197" t="n"/>
      <c r="AX210" s="197" t="n"/>
      <c r="AY210" s="197" t="n"/>
      <c r="AZ210" s="197" t="n"/>
      <c r="BA210" s="197" t="n"/>
      <c r="BB210" s="197" t="n"/>
      <c r="BC210" s="197" t="n"/>
      <c r="BD210" s="197" t="n"/>
      <c r="BE210" s="197" t="n"/>
      <c r="BF210" s="197" t="n"/>
      <c r="BG210" s="197" t="n"/>
      <c r="BH210" s="197" t="n"/>
      <c r="BI210" s="197" t="n"/>
      <c r="BJ210" s="197" t="n"/>
      <c r="BK210" s="197" t="n"/>
      <c r="BL210" s="197" t="n"/>
      <c r="BM210" s="197" t="n"/>
      <c r="BN210" s="197" t="n"/>
      <c r="BO210" s="197" t="n"/>
      <c r="BP210" s="197" t="n"/>
      <c r="BQ210" s="197" t="n"/>
      <c r="BR210" s="197" t="n"/>
      <c r="BS210" s="197" t="n"/>
      <c r="BT210" s="197" t="n"/>
      <c r="BU210" s="197" t="n"/>
      <c r="BV210" s="197" t="n"/>
      <c r="BW210" s="197" t="n"/>
      <c r="BX210" s="197" t="n"/>
      <c r="BY210" s="197" t="n"/>
      <c r="BZ210" s="197" t="n"/>
      <c r="CA210" s="197" t="n"/>
      <c r="CB210" s="197" t="n"/>
      <c r="CC210" s="197" t="n"/>
      <c r="CD210" s="197" t="n"/>
      <c r="CE210" s="197" t="n"/>
      <c r="CF210" s="197" t="n"/>
      <c r="CG210" s="197" t="n"/>
      <c r="CH210" s="197" t="n"/>
      <c r="CI210" s="197" t="n"/>
      <c r="CJ210" s="197" t="n"/>
      <c r="CK210" s="197" t="n"/>
      <c r="CL210" s="197" t="n"/>
      <c r="CM210" s="197" t="n"/>
      <c r="CN210" s="197" t="n"/>
      <c r="CO210" s="197" t="n"/>
      <c r="CP210" s="197" t="n"/>
      <c r="CQ210" s="197" t="n"/>
      <c r="CR210" s="197" t="n"/>
      <c r="CS210" s="197" t="n"/>
      <c r="CT210" s="197" t="n"/>
      <c r="CU210" s="197" t="n"/>
      <c r="CV210" s="197" t="n"/>
      <c r="CW210" s="197" t="n"/>
      <c r="CX210" s="197" t="n"/>
      <c r="CY210" s="197" t="n"/>
      <c r="CZ210" s="197" t="n"/>
      <c r="DA210" s="197" t="n"/>
      <c r="DB210" s="197" t="n"/>
      <c r="DC210" s="197" t="n"/>
      <c r="DD210" s="197" t="n"/>
      <c r="DE210" s="197" t="n"/>
      <c r="DF210" s="197" t="n"/>
      <c r="DG210" s="197" t="n"/>
      <c r="DH210" s="197" t="n"/>
      <c r="DI210" s="197" t="n"/>
      <c r="DJ210" s="197" t="n"/>
      <c r="DK210" s="197" t="n"/>
      <c r="DL210" s="197" t="n"/>
      <c r="DM210" s="197" t="n"/>
      <c r="DN210" s="197" t="n"/>
      <c r="DO210" s="197" t="n"/>
      <c r="DP210" s="197" t="n"/>
      <c r="DQ210" s="197" t="n"/>
      <c r="DR210" s="197" t="n"/>
      <c r="DS210" s="197" t="n"/>
      <c r="DT210" s="197" t="n"/>
      <c r="DU210" s="197" t="n"/>
      <c r="DV210" s="197" t="n"/>
      <c r="DW210" s="197" t="n"/>
      <c r="DX210" s="197" t="n"/>
      <c r="DY210" s="197" t="n"/>
      <c r="DZ210" s="197" t="n"/>
      <c r="EA210" s="197" t="n"/>
      <c r="EB210" s="197" t="n"/>
      <c r="EC210" s="197" t="n"/>
      <c r="ED210" s="197" t="n"/>
      <c r="EE210" s="197" t="n"/>
      <c r="EF210" s="197" t="n"/>
      <c r="EG210" s="197" t="n"/>
      <c r="EH210" s="197" t="n"/>
      <c r="EI210" s="197" t="n"/>
      <c r="EJ210" s="197" t="n"/>
    </row>
    <row r="211">
      <c r="B211" s="102" t="n"/>
      <c r="C211" s="103" t="n"/>
      <c r="D211" s="103" t="n"/>
      <c r="E211" s="103" t="n"/>
      <c r="F211" s="103" t="n"/>
      <c r="G211" s="103" t="n"/>
      <c r="H211" s="103" t="n"/>
      <c r="I211" s="984" t="n"/>
      <c r="J211" s="180" t="n"/>
      <c r="N211" s="976" t="inlineStr"/>
      <c r="O211" s="192" t="inlineStr"/>
      <c r="P211" s="192" t="inlineStr"/>
      <c r="Q211" s="192" t="inlineStr"/>
      <c r="R211" s="192" t="inlineStr"/>
      <c r="S211" s="192" t="inlineStr"/>
      <c r="T211" s="192" t="inlineStr"/>
      <c r="U211" s="193">
        <f>I198</f>
        <v/>
      </c>
    </row>
    <row r="212">
      <c r="B212" s="102" t="n"/>
      <c r="C212" s="1002" t="n"/>
      <c r="D212" s="1002" t="n"/>
      <c r="E212" s="1002" t="n"/>
      <c r="F212" s="1002" t="n"/>
      <c r="G212" s="1002" t="n"/>
      <c r="H212" s="1002" t="n"/>
      <c r="I212" s="984" t="n"/>
      <c r="J212" s="180" t="n"/>
      <c r="N212" s="976" t="inlineStr"/>
      <c r="O212" s="192" t="inlineStr"/>
      <c r="P212" s="192" t="inlineStr"/>
      <c r="Q212" s="192" t="inlineStr"/>
      <c r="R212" s="192" t="inlineStr"/>
      <c r="S212" s="192" t="inlineStr"/>
      <c r="T212" s="192" t="inlineStr"/>
      <c r="U212" s="193" t="n"/>
    </row>
    <row r="213" ht="20.25" customFormat="1" customHeight="1" s="194">
      <c r="A213" s="171" t="inlineStr">
        <is>
          <t>K38</t>
        </is>
      </c>
      <c r="B213" s="96" t="inlineStr">
        <is>
          <t>Total</t>
        </is>
      </c>
      <c r="C213" s="954">
        <f>SUM(INDIRECT(ADDRESS(MATCH("K37",$A:$A,0)+1,COLUMN(C$13),4)&amp;":"&amp;ADDRESS(MATCH("K38",$A:$A,0)-1,COLUMN(C$13),4)))</f>
        <v/>
      </c>
      <c r="D213" s="954">
        <f>SUM(INDIRECT(ADDRESS(MATCH("K37",$A:$A,0)+1,COLUMN(D$13),4)&amp;":"&amp;ADDRESS(MATCH("K38",$A:$A,0)-1,COLUMN(D$13),4)))</f>
        <v/>
      </c>
      <c r="E213" s="954">
        <f>SUM(INDIRECT(ADDRESS(MATCH("K37",$A:$A,0)+1,COLUMN(E$13),4)&amp;":"&amp;ADDRESS(MATCH("K38",$A:$A,0)-1,COLUMN(E$13),4)))</f>
        <v/>
      </c>
      <c r="F213" s="954">
        <f>SUM(INDIRECT(ADDRESS(MATCH("K37",$A:$A,0)+1,COLUMN(F$13),4)&amp;":"&amp;ADDRESS(MATCH("K38",$A:$A,0)-1,COLUMN(F$13),4)))</f>
        <v/>
      </c>
      <c r="G213" s="954" t="n">
        <v>0</v>
      </c>
      <c r="H213" s="954" t="n">
        <v>0</v>
      </c>
      <c r="I213" s="984" t="n"/>
      <c r="J213" s="180" t="n"/>
      <c r="N213" s="976">
        <f>B213</f>
        <v/>
      </c>
      <c r="O213" s="192">
        <f>C213*BS!$B$9</f>
        <v/>
      </c>
      <c r="P213" s="192">
        <f>D213*BS!$B$9</f>
        <v/>
      </c>
      <c r="Q213" s="192">
        <f>E213*BS!$B$9</f>
        <v/>
      </c>
      <c r="R213" s="192">
        <f>F213*BS!$B$9</f>
        <v/>
      </c>
      <c r="S213" s="192">
        <f>G213*BS!$B$9</f>
        <v/>
      </c>
      <c r="T213" s="192">
        <f>H213*BS!$B$9</f>
        <v/>
      </c>
      <c r="U213" s="193" t="n"/>
    </row>
    <row r="214">
      <c r="A214" s="171" t="inlineStr">
        <is>
          <t>K39</t>
        </is>
      </c>
      <c r="B214" s="96" t="inlineStr">
        <is>
          <t xml:space="preserve">Off Balance Liabilities </t>
        </is>
      </c>
      <c r="C214" s="1003" t="n"/>
      <c r="D214" s="1003" t="n"/>
      <c r="E214" s="1003" t="n"/>
      <c r="F214" s="1003" t="n"/>
      <c r="G214" s="1003" t="n"/>
      <c r="H214" s="1003" t="n"/>
      <c r="I214" s="997" t="n"/>
      <c r="J214" s="180" t="n"/>
      <c r="N214" s="966">
        <f>B214</f>
        <v/>
      </c>
      <c r="O214" s="204" t="inlineStr"/>
      <c r="P214" s="204" t="inlineStr"/>
      <c r="Q214" s="204" t="inlineStr"/>
      <c r="R214" s="204" t="inlineStr"/>
      <c r="S214" s="204" t="inlineStr"/>
      <c r="T214" s="204" t="inlineStr"/>
      <c r="U214" s="193" t="n"/>
    </row>
    <row r="215">
      <c r="B215" s="102" t="inlineStr">
        <is>
          <t>- LC</t>
        </is>
      </c>
      <c r="C215" s="991" t="n"/>
      <c r="D215" s="991" t="n"/>
      <c r="E215" s="991" t="n"/>
      <c r="F215" s="991" t="n"/>
      <c r="G215" s="991" t="n"/>
      <c r="H215" s="991" t="n"/>
      <c r="I215" s="977" t="n"/>
      <c r="J215" s="180" t="n"/>
      <c r="N215" s="976">
        <f>B215</f>
        <v/>
      </c>
      <c r="O215" s="192" t="inlineStr"/>
      <c r="P215" s="192" t="inlineStr"/>
      <c r="Q215" s="192" t="inlineStr"/>
      <c r="R215" s="192" t="inlineStr"/>
      <c r="S215" s="192" t="inlineStr"/>
      <c r="T215" s="192" t="inlineStr"/>
      <c r="U215" s="193">
        <f>I202</f>
        <v/>
      </c>
    </row>
    <row r="216">
      <c r="B216" s="102" t="inlineStr">
        <is>
          <t>- BG</t>
        </is>
      </c>
      <c r="C216" s="991" t="n"/>
      <c r="D216" s="991" t="n"/>
      <c r="E216" s="991" t="n"/>
      <c r="F216" s="991" t="n"/>
      <c r="G216" s="991" t="n"/>
      <c r="H216" s="991" t="n"/>
      <c r="I216" s="239" t="n"/>
      <c r="J216" s="180" t="n"/>
      <c r="N216" s="976">
        <f>B216</f>
        <v/>
      </c>
      <c r="O216" s="192" t="inlineStr"/>
      <c r="P216" s="192" t="inlineStr"/>
      <c r="Q216" s="192" t="inlineStr"/>
      <c r="R216" s="192" t="inlineStr"/>
      <c r="S216" s="192" t="inlineStr"/>
      <c r="T216" s="192" t="inlineStr"/>
      <c r="U216" s="193">
        <f>I203</f>
        <v/>
      </c>
    </row>
    <row r="217">
      <c r="B217" s="102" t="inlineStr">
        <is>
          <t>- BD</t>
        </is>
      </c>
      <c r="C217" s="103" t="n"/>
      <c r="D217" s="103" t="n"/>
      <c r="E217" s="103" t="n"/>
      <c r="F217" s="103" t="n"/>
      <c r="G217" s="103" t="n"/>
      <c r="H217" s="103" t="n"/>
      <c r="I217" s="240" t="n"/>
      <c r="J217" s="180" t="n"/>
      <c r="N217" s="976">
        <f>B217</f>
        <v/>
      </c>
      <c r="O217" s="192" t="inlineStr"/>
      <c r="P217" s="192" t="inlineStr"/>
      <c r="Q217" s="192" t="inlineStr"/>
      <c r="R217" s="192" t="inlineStr"/>
      <c r="S217" s="192" t="inlineStr"/>
      <c r="T217" s="192" t="inlineStr"/>
      <c r="U217" s="193">
        <f>I204</f>
        <v/>
      </c>
    </row>
    <row r="218">
      <c r="B218" s="102" t="inlineStr">
        <is>
          <t>- CG</t>
        </is>
      </c>
      <c r="C218" s="991" t="n"/>
      <c r="D218" s="991" t="n"/>
      <c r="E218" s="991" t="n"/>
      <c r="F218" s="991" t="n"/>
      <c r="G218" s="991" t="n"/>
      <c r="H218" s="991" t="n"/>
      <c r="I218" s="241" t="n"/>
      <c r="J218" s="180" t="n"/>
      <c r="N218" s="976">
        <f>B218</f>
        <v/>
      </c>
      <c r="O218" s="192" t="inlineStr"/>
      <c r="P218" s="192" t="inlineStr"/>
      <c r="Q218" s="192" t="inlineStr"/>
      <c r="R218" s="192" t="inlineStr"/>
      <c r="S218" s="192" t="inlineStr"/>
      <c r="T218" s="192" t="inlineStr"/>
      <c r="U218" s="193">
        <f>I205</f>
        <v/>
      </c>
    </row>
    <row r="219">
      <c r="B219" s="102" t="inlineStr">
        <is>
          <t>- Commitments</t>
        </is>
      </c>
      <c r="C219" s="991" t="n"/>
      <c r="D219" s="991" t="n"/>
      <c r="E219" s="991" t="n"/>
      <c r="F219" s="991" t="n"/>
      <c r="G219" s="991" t="n"/>
      <c r="H219" s="991" t="n"/>
      <c r="I219" s="241" t="n"/>
      <c r="J219" s="180" t="n"/>
      <c r="N219" s="976">
        <f>B219</f>
        <v/>
      </c>
      <c r="O219" s="192" t="inlineStr"/>
      <c r="P219" s="192" t="inlineStr"/>
      <c r="Q219" s="192" t="inlineStr"/>
      <c r="R219" s="192" t="inlineStr"/>
      <c r="S219" s="192" t="inlineStr"/>
      <c r="T219" s="192" t="inlineStr"/>
      <c r="U219" s="193">
        <f>I206</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I207</f>
        <v/>
      </c>
    </row>
    <row r="221">
      <c r="B221" s="102" t="inlineStr">
        <is>
          <t>- Others</t>
        </is>
      </c>
      <c r="C221" s="991" t="n"/>
      <c r="D221" s="991" t="n"/>
      <c r="E221" s="991" t="n"/>
      <c r="F221" s="991" t="n"/>
      <c r="G221" s="991" t="n"/>
      <c r="H221" s="991" t="n"/>
      <c r="I221" s="241" t="n"/>
      <c r="J221" s="180" t="n"/>
      <c r="N221" s="976">
        <f>B221</f>
        <v/>
      </c>
      <c r="O221" s="192" t="inlineStr"/>
      <c r="P221" s="192" t="inlineStr"/>
      <c r="Q221" s="192" t="inlineStr"/>
      <c r="R221" s="192" t="inlineStr"/>
      <c r="S221" s="192" t="inlineStr"/>
      <c r="T221" s="192" t="inlineStr"/>
      <c r="U221" s="193">
        <f>I208</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I209</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I210</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I211</f>
        <v/>
      </c>
    </row>
    <row r="225">
      <c r="B225" s="102" t="n"/>
      <c r="C225" s="991" t="n"/>
      <c r="D225" s="991" t="n"/>
      <c r="E225" s="991" t="n"/>
      <c r="F225" s="991" t="n"/>
      <c r="G225" s="991" t="n"/>
      <c r="H225" s="991" t="n"/>
      <c r="I225" s="241" t="n"/>
      <c r="J225" s="180" t="n"/>
      <c r="N225" s="976" t="inlineStr"/>
      <c r="O225" s="192" t="inlineStr"/>
      <c r="P225" s="192" t="inlineStr"/>
      <c r="Q225" s="192" t="inlineStr"/>
      <c r="R225" s="192" t="inlineStr"/>
      <c r="S225" s="192" t="inlineStr"/>
      <c r="T225" s="192" t="inlineStr"/>
      <c r="U225" s="193">
        <f>I212</f>
        <v/>
      </c>
    </row>
    <row r="226">
      <c r="A226" s="194" t="inlineStr">
        <is>
          <t>K40</t>
        </is>
      </c>
      <c r="B226" s="243" t="inlineStr">
        <is>
          <t xml:space="preserve">Total </t>
        </is>
      </c>
      <c r="C226" s="1004">
        <f>SUM(INDIRECT(ADDRESS(MATCH("K39",$A:$A,0)+1,COLUMN(C$13),4)&amp;":"&amp;ADDRESS(MATCH("K40",$A:$A,0)-1,COLUMN(C$13),4)))</f>
        <v/>
      </c>
      <c r="D226" s="1004">
        <f>SUM(INDIRECT(ADDRESS(MATCH("K39",$A:$A,0)+1,COLUMN(D$13),4)&amp;":"&amp;ADDRESS(MATCH("K40",$A:$A,0)-1,COLUMN(D$13),4)))</f>
        <v/>
      </c>
      <c r="E226" s="1004">
        <f>SUM(INDIRECT(ADDRESS(MATCH("K39",$A:$A,0)+1,COLUMN(E$13),4)&amp;":"&amp;ADDRESS(MATCH("K40",$A:$A,0)-1,COLUMN(E$13),4)))</f>
        <v/>
      </c>
      <c r="F226" s="1004">
        <f>SUM(INDIRECT(ADDRESS(MATCH("K39",$A:$A,0)+1,COLUMN(F$13),4)&amp;":"&amp;ADDRESS(MATCH("K40",$A:$A,0)-1,COLUMN(F$13),4)))</f>
        <v/>
      </c>
      <c r="G226" s="1004">
        <f>SUM(INDIRECT(ADDRESS(MATCH("K39",$A:$A,0)+1,COLUMN(G$13),4)&amp;":"&amp;ADDRESS(MATCH("K40",$A:$A,0)-1,COLUMN(G$13),4)))</f>
        <v/>
      </c>
      <c r="H226" s="1004">
        <f>SUM(INDIRECT(ADDRESS(MATCH("K39",$A:$A,0)+1,COLUMN(H$13),4)&amp;":"&amp;ADDRESS(MATCH("K40",$A:$A,0)-1,COLUMN(H$13),4)))</f>
        <v/>
      </c>
      <c r="I226" s="245" t="n"/>
      <c r="J226" s="196" t="n"/>
      <c r="K226" s="197" t="n"/>
      <c r="L226" s="197" t="n"/>
      <c r="M226" s="197" t="n"/>
      <c r="N226" s="966">
        <f>B226</f>
        <v/>
      </c>
      <c r="O226" s="246">
        <f>C226*BS!$B$9</f>
        <v/>
      </c>
      <c r="P226" s="246">
        <f>D226*BS!$B$9</f>
        <v/>
      </c>
      <c r="Q226" s="246">
        <f>E226*BS!$B$9</f>
        <v/>
      </c>
      <c r="R226" s="246">
        <f>F226*BS!$B$9</f>
        <v/>
      </c>
      <c r="S226" s="246">
        <f>G226*BS!$B$9</f>
        <v/>
      </c>
      <c r="T226" s="246">
        <f>H226*BS!$B$9</f>
        <v/>
      </c>
      <c r="U226" s="247">
        <f>I213</f>
        <v/>
      </c>
      <c r="V226" s="197" t="n"/>
      <c r="W226" s="197" t="n"/>
      <c r="X226" s="197" t="n"/>
      <c r="Y226" s="197" t="n"/>
      <c r="Z226" s="197" t="n"/>
      <c r="AA226" s="197" t="n"/>
      <c r="AB226" s="197" t="n"/>
      <c r="AC226" s="197" t="n"/>
      <c r="AD226" s="197" t="n"/>
      <c r="AE226" s="197" t="n"/>
      <c r="AF226" s="197" t="n"/>
      <c r="AG226" s="197" t="n"/>
      <c r="AH226" s="197" t="n"/>
      <c r="AI226" s="197" t="n"/>
      <c r="AJ226" s="197" t="n"/>
      <c r="AK226" s="197" t="n"/>
      <c r="AL226" s="197" t="n"/>
      <c r="AM226" s="197" t="n"/>
      <c r="AN226" s="197" t="n"/>
      <c r="AO226" s="197" t="n"/>
      <c r="AP226" s="197" t="n"/>
      <c r="AQ226" s="197" t="n"/>
      <c r="AR226" s="197" t="n"/>
      <c r="AS226" s="197" t="n"/>
      <c r="AT226" s="197" t="n"/>
      <c r="AU226" s="197" t="n"/>
      <c r="AV226" s="197" t="n"/>
      <c r="AW226" s="197" t="n"/>
      <c r="AX226" s="197" t="n"/>
      <c r="AY226" s="197" t="n"/>
      <c r="AZ226" s="197" t="n"/>
      <c r="BA226" s="197" t="n"/>
      <c r="BB226" s="197" t="n"/>
      <c r="BC226" s="197" t="n"/>
      <c r="BD226" s="197" t="n"/>
      <c r="BE226" s="197" t="n"/>
      <c r="BF226" s="197" t="n"/>
      <c r="BG226" s="197" t="n"/>
      <c r="BH226" s="197" t="n"/>
      <c r="BI226" s="197" t="n"/>
      <c r="BJ226" s="197" t="n"/>
      <c r="BK226" s="197" t="n"/>
      <c r="BL226" s="197" t="n"/>
      <c r="BM226" s="197" t="n"/>
      <c r="BN226" s="197" t="n"/>
      <c r="BO226" s="197" t="n"/>
      <c r="BP226" s="197" t="n"/>
      <c r="BQ226" s="197" t="n"/>
      <c r="BR226" s="197" t="n"/>
      <c r="BS226" s="197" t="n"/>
      <c r="BT226" s="197" t="n"/>
      <c r="BU226" s="197" t="n"/>
      <c r="BV226" s="197" t="n"/>
      <c r="BW226" s="197" t="n"/>
      <c r="BX226" s="197" t="n"/>
      <c r="BY226" s="197" t="n"/>
      <c r="BZ226" s="197" t="n"/>
      <c r="CA226" s="197" t="n"/>
      <c r="CB226" s="197" t="n"/>
      <c r="CC226" s="197" t="n"/>
      <c r="CD226" s="197" t="n"/>
      <c r="CE226" s="197" t="n"/>
      <c r="CF226" s="197" t="n"/>
      <c r="CG226" s="197" t="n"/>
      <c r="CH226" s="197" t="n"/>
      <c r="CI226" s="197" t="n"/>
      <c r="CJ226" s="197" t="n"/>
      <c r="CK226" s="197" t="n"/>
      <c r="CL226" s="197" t="n"/>
      <c r="CM226" s="197" t="n"/>
      <c r="CN226" s="197" t="n"/>
      <c r="CO226" s="197" t="n"/>
      <c r="CP226" s="197" t="n"/>
      <c r="CQ226" s="197" t="n"/>
      <c r="CR226" s="197" t="n"/>
      <c r="CS226" s="197" t="n"/>
      <c r="CT226" s="197" t="n"/>
      <c r="CU226" s="197" t="n"/>
      <c r="CV226" s="197" t="n"/>
      <c r="CW226" s="197" t="n"/>
      <c r="CX226" s="197" t="n"/>
      <c r="CY226" s="197" t="n"/>
      <c r="CZ226" s="197" t="n"/>
      <c r="DA226" s="197" t="n"/>
      <c r="DB226" s="197" t="n"/>
      <c r="DC226" s="197" t="n"/>
      <c r="DD226" s="197" t="n"/>
      <c r="DE226" s="197" t="n"/>
      <c r="DF226" s="197" t="n"/>
      <c r="DG226" s="197" t="n"/>
      <c r="DH226" s="197" t="n"/>
      <c r="DI226" s="197" t="n"/>
      <c r="DJ226" s="197" t="n"/>
      <c r="DK226" s="197" t="n"/>
      <c r="DL226" s="197" t="n"/>
      <c r="DM226" s="197" t="n"/>
      <c r="DN226" s="197" t="n"/>
      <c r="DO226" s="197" t="n"/>
      <c r="DP226" s="197" t="n"/>
      <c r="DQ226" s="197" t="n"/>
      <c r="DR226" s="197" t="n"/>
      <c r="DS226" s="197" t="n"/>
      <c r="DT226" s="197" t="n"/>
      <c r="DU226" s="197" t="n"/>
      <c r="DV226" s="197" t="n"/>
      <c r="DW226" s="197" t="n"/>
      <c r="DX226" s="197" t="n"/>
      <c r="DY226" s="197" t="n"/>
      <c r="DZ226" s="197" t="n"/>
      <c r="EA226" s="197" t="n"/>
      <c r="EB226" s="197" t="n"/>
      <c r="EC226" s="197" t="n"/>
      <c r="ED226" s="197" t="n"/>
      <c r="EE226" s="197" t="n"/>
      <c r="EF226" s="197" t="n"/>
      <c r="EG226" s="197" t="n"/>
      <c r="EH226" s="197" t="n"/>
      <c r="EI226" s="197" t="n"/>
      <c r="EJ226" s="197" t="n"/>
    </row>
    <row r="227">
      <c r="B227" s="248" t="n"/>
      <c r="C227" s="242" t="n"/>
      <c r="D227" s="242" t="n"/>
      <c r="E227" s="242" t="n"/>
      <c r="F227" s="242" t="n"/>
      <c r="G227" s="242" t="n"/>
      <c r="H227" s="242" t="n"/>
      <c r="I227" s="242" t="n"/>
      <c r="J227" s="180" t="n"/>
      <c r="N227" t="inlineStr"/>
      <c r="O227" s="249" t="inlineStr"/>
      <c r="P227" s="249" t="inlineStr"/>
      <c r="Q227" s="249" t="inlineStr"/>
      <c r="R227" s="249" t="inlineStr"/>
      <c r="S227" s="249" t="inlineStr"/>
      <c r="T227" s="249" t="inlineStr"/>
      <c r="U227" s="249" t="n"/>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or service Sale of goods</t>
        </is>
      </c>
      <c r="C15" s="939" t="n"/>
      <c r="D15" s="939" t="n"/>
      <c r="E15" s="939" t="n"/>
      <c r="F15" s="939" t="n"/>
      <c r="G15" s="939" t="n">
        <v>94879</v>
      </c>
      <c r="H15" s="939" t="n">
        <v>108978</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-91962</v>
      </c>
      <c r="H29" s="939" t="n">
        <v>-105800</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Depreciation expense</t>
        </is>
      </c>
      <c r="C56" s="939" t="n"/>
      <c r="D56" s="939" t="n"/>
      <c r="E56" s="939" t="n"/>
      <c r="F56" s="939" t="n"/>
      <c r="G56" s="939" t="n">
        <v>-1283</v>
      </c>
      <c r="H56" s="939" t="n">
        <v>-1216</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Other expenses</t>
        </is>
      </c>
      <c r="C57" s="939" t="n"/>
      <c r="D57" s="939" t="n"/>
      <c r="E57" s="939" t="n"/>
      <c r="F57" s="939" t="n"/>
      <c r="G57" s="939" t="n">
        <v>-4923</v>
      </c>
      <c r="H57" s="939" t="n">
        <v>-6508</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354</v>
      </c>
      <c r="H84" s="991" t="n">
        <v>282</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Interest on lease liabilities</t>
        </is>
      </c>
      <c r="C98" s="939" t="n"/>
      <c r="D98" s="939" t="n"/>
      <c r="E98" s="939" t="n"/>
      <c r="F98" s="939" t="n"/>
      <c r="G98" s="939" t="n">
        <v>50</v>
      </c>
      <c r="H98" s="939" t="n">
        <v>50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 xml:space="preserve"> None Interest paid to related parties</t>
        </is>
      </c>
      <c r="C99" s="939" t="n"/>
      <c r="D99" s="939" t="n"/>
      <c r="E99" s="939" t="n"/>
      <c r="F99" s="939" t="n"/>
      <c r="G99" s="939" t="n">
        <v>105</v>
      </c>
      <c r="H99" s="939" t="n">
        <v>6137</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Bank loans and overdrafts</t>
        </is>
      </c>
      <c r="C111" s="939" t="n"/>
      <c r="D111" s="939" t="n"/>
      <c r="E111" s="939" t="n"/>
      <c r="F111" s="939" t="n"/>
      <c r="G111" s="939" t="n">
        <v>1188</v>
      </c>
      <c r="H111" s="939" t="n">
        <v>7</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Interest on lease liabilities</t>
        </is>
      </c>
      <c r="C112" s="939" t="n"/>
      <c r="D112" s="939" t="n"/>
      <c r="E112" s="939" t="n"/>
      <c r="F112" s="939" t="n"/>
      <c r="G112" s="939" t="n">
        <v>50</v>
      </c>
      <c r="H112" s="939" t="n">
        <v>50</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None Interest paid to related parties</t>
        </is>
      </c>
      <c r="C113" s="939" t="n"/>
      <c r="D113" s="939" t="n"/>
      <c r="E113" s="939" t="n"/>
      <c r="F113" s="939" t="n"/>
      <c r="G113" s="939" t="n">
        <v>105</v>
      </c>
      <c r="H113" s="939" t="n">
        <v>6137</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-1343</v>
      </c>
      <c r="H124" s="952" t="n">
        <v>-6194</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None Expenditure not allowable for income tax purposes</t>
        </is>
      </c>
      <c r="G138" t="n">
        <v>50</v>
      </c>
      <c r="H138" t="n">
        <v>25</v>
      </c>
      <c r="N138">
        <f>B138</f>
        <v/>
      </c>
      <c r="O138" t="inlineStr"/>
      <c r="P138" t="inlineStr"/>
      <c r="Q138" t="inlineStr"/>
      <c r="R138" t="inlineStr"/>
      <c r="S138">
        <f>G138*BS!$B$9</f>
        <v/>
      </c>
      <c r="T138">
        <f>H138*BS!$B$9</f>
        <v/>
      </c>
    </row>
    <row r="139" customFormat="1" s="118">
      <c r="B139" t="inlineStr">
        <is>
          <t xml:space="preserve"> Income tax expense reported in statement of profit or loss and other comprehensive income</t>
        </is>
      </c>
      <c r="G139" t="n">
        <v>4343</v>
      </c>
      <c r="H139" t="n">
        <v>3437</v>
      </c>
      <c r="N139">
        <f>B139</f>
        <v/>
      </c>
      <c r="O139" t="inlineStr"/>
      <c r="P139" t="inlineStr"/>
      <c r="Q139" t="inlineStr"/>
      <c r="R139" t="inlineStr"/>
      <c r="S139">
        <f>G139*BS!$B$9</f>
        <v/>
      </c>
      <c r="T139">
        <f>H139*BS!$B$9</f>
        <v/>
      </c>
    </row>
    <row r="140" customFormat="1" s="118">
      <c r="B140" t="inlineStr">
        <is>
          <t xml:space="preserve"> Current income tax charge: Current income tax charge</t>
        </is>
      </c>
      <c r="G140" t="n">
        <v>3933</v>
      </c>
      <c r="H140" t="n">
        <v>3196</v>
      </c>
      <c r="N140">
        <f>B140</f>
        <v/>
      </c>
      <c r="O140" t="inlineStr"/>
      <c r="P140" t="inlineStr"/>
      <c r="Q140" t="inlineStr"/>
      <c r="R140" t="inlineStr"/>
      <c r="S140">
        <f>G140*BS!$B$9</f>
        <v/>
      </c>
      <c r="T140">
        <f>H140*BS!$B$9</f>
        <v/>
      </c>
    </row>
    <row r="141" customFormat="1" s="118">
      <c r="B141" t="inlineStr">
        <is>
          <t xml:space="preserve"> Income tax expense reported in the statement of profit or loss and other comprehensive income</t>
        </is>
      </c>
      <c r="G141" t="n">
        <v>4343</v>
      </c>
      <c r="H141" t="n">
        <v>3437</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39220</v>
      </c>
      <c r="G12" s="1029" t="n">
        <v>-108164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-17</v>
      </c>
      <c r="G13" s="1028" t="n">
        <v>-1270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662386</v>
      </c>
      <c r="G18" s="1029" t="n">
        <v>72868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-19552</v>
      </c>
      <c r="G21" s="1028" t="n">
        <v>-13530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-590172</v>
      </c>
      <c r="G23" s="1028" t="n">
        <v>-1133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-609724</v>
      </c>
      <c r="G25" s="1029" t="n">
        <v>-14663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