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82737</v>
      </c>
      <c r="H15" s="103" t="n">
        <v>93404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debtors</t>
        </is>
      </c>
      <c r="C29" s="103" t="n"/>
      <c r="D29" s="103" t="n"/>
      <c r="E29" s="103" t="n"/>
      <c r="F29" s="103" t="n"/>
      <c r="G29" s="103" t="n">
        <v>38861</v>
      </c>
      <c r="H29" s="103" t="n">
        <v>51123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Receivables from related parties</t>
        </is>
      </c>
      <c r="C30" s="103" t="n"/>
      <c r="D30" s="103" t="n"/>
      <c r="E30" s="103" t="n"/>
      <c r="F30" s="103" t="n"/>
      <c r="G30" s="103" t="n">
        <v>570</v>
      </c>
      <c r="H30" s="103" t="n">
        <v>11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Other receivables</t>
        </is>
      </c>
      <c r="C31" s="103" t="n"/>
      <c r="D31" s="103" t="n"/>
      <c r="E31" s="103" t="n"/>
      <c r="F31" s="103" t="n"/>
      <c r="G31" s="103" t="n">
        <v>3763</v>
      </c>
      <c r="H31" s="103" t="n">
        <v>13548</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t>
        </is>
      </c>
      <c r="C32" s="103" t="n"/>
      <c r="D32" s="103" t="n"/>
      <c r="E32" s="103" t="n"/>
      <c r="F32" s="103" t="n"/>
      <c r="G32" s="103" t="n">
        <v>43194</v>
      </c>
      <c r="H32" s="103" t="n">
        <v>64682</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S000 CURRENT Land and buildings held for sale in progress</t>
        </is>
      </c>
      <c r="C43" s="103" t="n"/>
      <c r="D43" s="103" t="n"/>
      <c r="E43" s="103" t="n"/>
      <c r="F43" s="103" t="n"/>
      <c r="G43" s="103" t="n">
        <v>0</v>
      </c>
      <c r="H43" s="103" t="n">
        <v>138375</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S000 CURRENT Completed land and buildings held for resale</t>
        </is>
      </c>
      <c r="C44" s="103" t="n"/>
      <c r="D44" s="103" t="n"/>
      <c r="E44" s="103" t="n"/>
      <c r="F44" s="103" t="n"/>
      <c r="G44" s="103" t="n">
        <v>0</v>
      </c>
      <c r="H44" s="103" t="n">
        <v>30594</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S000 CURRENT </t>
        </is>
      </c>
      <c r="C45" s="103" t="n"/>
      <c r="D45" s="103" t="n"/>
      <c r="E45" s="103" t="n"/>
      <c r="F45" s="103" t="n"/>
      <c r="G45" s="103" t="n">
        <v>0</v>
      </c>
      <c r="H45" s="103" t="n">
        <v>168968</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Relating to contract works in progress</t>
        </is>
      </c>
      <c r="C46" s="103" t="n"/>
      <c r="D46" s="103" t="n"/>
      <c r="E46" s="103" t="n"/>
      <c r="F46" s="103" t="n"/>
      <c r="G46" s="103" t="n">
        <v>8165</v>
      </c>
      <c r="H46" s="103" t="n">
        <v>21797</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CURRENT Trade debtors</t>
        </is>
      </c>
      <c r="C70" s="939" t="n"/>
      <c r="D70" s="939" t="n"/>
      <c r="E70" s="939" t="n"/>
      <c r="F70" s="939" t="n"/>
      <c r="G70" s="939" t="n">
        <v>38861</v>
      </c>
      <c r="H70" s="939" t="n">
        <v>51123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CURRENT Receivables from related parties</t>
        </is>
      </c>
      <c r="C71" s="939" t="n"/>
      <c r="D71" s="939" t="n"/>
      <c r="E71" s="939" t="n"/>
      <c r="F71" s="939" t="n"/>
      <c r="G71" s="939" t="n">
        <v>570</v>
      </c>
      <c r="H71" s="939" t="n">
        <v>11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CURRENT Other receivables</t>
        </is>
      </c>
      <c r="C72" s="939" t="n"/>
      <c r="D72" s="939" t="n"/>
      <c r="E72" s="939" t="n"/>
      <c r="F72" s="939" t="n"/>
      <c r="G72" s="939" t="n">
        <v>3763</v>
      </c>
      <c r="H72" s="939" t="n">
        <v>13548</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CURRENT </t>
        </is>
      </c>
      <c r="C73" s="939" t="n"/>
      <c r="D73" s="939" t="n"/>
      <c r="E73" s="939" t="n"/>
      <c r="F73" s="939" t="n"/>
      <c r="G73" s="939" t="n">
        <v>43194</v>
      </c>
      <c r="H73" s="939" t="n">
        <v>64682</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S000 CURRENT Display home land and buildings at cost</t>
        </is>
      </c>
      <c r="C86" s="939" t="n"/>
      <c r="D86" s="939" t="n"/>
      <c r="E86" s="939" t="n"/>
      <c r="F86" s="939" t="n"/>
      <c r="G86" s="939" t="n">
        <v>0</v>
      </c>
      <c r="H86" s="939" t="n">
        <v>1782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S000 CURRENT </t>
        </is>
      </c>
      <c r="C87" s="939" t="n"/>
      <c r="D87" s="939" t="n"/>
      <c r="E87" s="939" t="n"/>
      <c r="F87" s="939" t="n"/>
      <c r="G87" s="939" t="n">
        <v>0</v>
      </c>
      <c r="H87" s="939" t="n">
        <v>1584</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 xml:space="preserve"> CURRENT Display home land and buildings at cost</t>
        </is>
      </c>
      <c r="C88" s="939" t="n"/>
      <c r="D88" s="939" t="n"/>
      <c r="E88" s="939" t="n"/>
      <c r="F88" s="939" t="n"/>
      <c r="G88" s="939" t="n">
        <v>11552</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 xml:space="preserve"> NON-CURRENT Display home land and buildings at cost</t>
        </is>
      </c>
      <c r="C89" s="103" t="n"/>
      <c r="D89" s="103" t="n"/>
      <c r="E89" s="103" t="n"/>
      <c r="F89" s="103" t="n"/>
      <c r="G89" s="103" t="n">
        <v>129876</v>
      </c>
      <c r="H89" s="103" t="n">
        <v>130243</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 xml:space="preserve"> NON-CURRENT Plant and equipment at cost</t>
        </is>
      </c>
      <c r="C90" s="939" t="n"/>
      <c r="D90" s="939" t="n"/>
      <c r="E90" s="939" t="n"/>
      <c r="F90" s="939" t="n"/>
      <c r="G90" s="939" t="n">
        <v>31139</v>
      </c>
      <c r="H90" s="939" t="n">
        <v>31890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 xml:space="preserve"> NON-CURRENT Motor vehicles at cost</t>
        </is>
      </c>
      <c r="C91" s="939" t="n"/>
      <c r="D91" s="939" t="n"/>
      <c r="E91" s="939" t="n"/>
      <c r="F91" s="939" t="n"/>
      <c r="G91" s="939" t="n">
        <v>5125</v>
      </c>
      <c r="H91" s="939" t="n">
        <v>4917</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 xml:space="preserve"> NON-CURRENT Furniture and fixtures at cost</t>
        </is>
      </c>
      <c r="C92" s="939" t="n"/>
      <c r="D92" s="939" t="n"/>
      <c r="E92" s="939" t="n"/>
      <c r="F92" s="939" t="n"/>
      <c r="G92" s="939" t="n">
        <v>3309</v>
      </c>
      <c r="H92" s="939" t="n">
        <v>3852</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 xml:space="preserve"> NON-CURRENT Leasehold improvements at cost</t>
        </is>
      </c>
      <c r="C93" s="939" t="n"/>
      <c r="D93" s="939" t="n"/>
      <c r="E93" s="939" t="n"/>
      <c r="F93" s="939" t="n"/>
      <c r="G93" s="939" t="n">
        <v>4159</v>
      </c>
      <c r="H93" s="939" t="n">
        <v>4280</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CURRENT Accumulated depreciation</t>
        </is>
      </c>
      <c r="C100" s="952" t="n"/>
      <c r="D100" s="952" t="n"/>
      <c r="E100" s="952" t="n"/>
      <c r="F100" s="952" t="n"/>
      <c r="G100" s="952" t="n">
        <v>-1229</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 xml:space="preserve"> NON-CURRENT Accumulated depreciation</t>
        </is>
      </c>
      <c r="C101" s="952" t="n"/>
      <c r="D101" s="939" t="n"/>
      <c r="E101" s="939" t="n"/>
      <c r="F101" s="939" t="n"/>
      <c r="G101" s="939" t="n">
        <v>-748</v>
      </c>
      <c r="H101" s="939" t="n">
        <v>-1009</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Right-of-use assets</t>
        </is>
      </c>
      <c r="C114" s="939" t="n"/>
      <c r="D114" s="939" t="n"/>
      <c r="E114" s="939" t="n"/>
      <c r="F114" s="939" t="n"/>
      <c r="G114" s="939" t="n">
        <v>33380</v>
      </c>
      <c r="H114" s="939" t="n">
        <v>31191</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S000 NON-CURRENT Goodwill</t>
        </is>
      </c>
      <c r="G133" t="n">
        <v>0</v>
      </c>
      <c r="H133" t="n">
        <v>76627</v>
      </c>
      <c r="N133">
        <f>B133</f>
        <v/>
      </c>
      <c r="O133" t="inlineStr"/>
      <c r="P133" t="inlineStr"/>
      <c r="Q133" t="inlineStr"/>
      <c r="R133" t="inlineStr"/>
      <c r="S133">
        <f>G133*BS!$B$9</f>
        <v/>
      </c>
      <c r="T133">
        <f>H133*BS!$B$9</f>
        <v/>
      </c>
    </row>
    <row r="134" customFormat="1" s="79">
      <c r="B134" t="inlineStr">
        <is>
          <t xml:space="preserve">S000 NON-CURRENT </t>
        </is>
      </c>
      <c r="G134" t="n">
        <v>0</v>
      </c>
      <c r="H134" t="n">
        <v>81105</v>
      </c>
      <c r="N134">
        <f>B134</f>
        <v/>
      </c>
      <c r="O134" t="inlineStr"/>
      <c r="P134" t="inlineStr"/>
      <c r="Q134" t="inlineStr"/>
      <c r="R134" t="inlineStr"/>
      <c r="S134">
        <f>G134*BS!$B$9</f>
        <v/>
      </c>
      <c r="T134">
        <f>H134*BS!$B$9</f>
        <v/>
      </c>
    </row>
    <row r="135" customFormat="1" s="79">
      <c r="B135" t="inlineStr">
        <is>
          <t>S000 NON-CURRENT Brand name at cost</t>
        </is>
      </c>
      <c r="G135" t="n">
        <v>0</v>
      </c>
      <c r="H135" t="n">
        <v>3644</v>
      </c>
      <c r="N135">
        <f>B135</f>
        <v/>
      </c>
      <c r="O135" t="inlineStr"/>
      <c r="P135" t="inlineStr"/>
      <c r="Q135" t="inlineStr"/>
      <c r="R135" t="inlineStr"/>
      <c r="S135">
        <f>G135*BS!$B$9</f>
        <v/>
      </c>
      <c r="T135">
        <f>H135*BS!$B$9</f>
        <v/>
      </c>
    </row>
    <row r="136" customFormat="1" s="79">
      <c r="A136" s="618" t="n"/>
      <c r="B136" s="102" t="inlineStr">
        <is>
          <t>S000 NON-CURRENT Intellectual property at cost</t>
        </is>
      </c>
      <c r="C136" s="939" t="n"/>
      <c r="D136" s="939" t="n"/>
      <c r="E136" s="939" t="n"/>
      <c r="F136" s="939" t="n"/>
      <c r="G136" s="939" t="n">
        <v>0</v>
      </c>
      <c r="H136" s="939" t="n">
        <v>106</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inlineStr">
        <is>
          <t>S000 NON-CURRENT Accumulated amortisation</t>
        </is>
      </c>
      <c r="C137" s="939" t="n"/>
      <c r="D137" s="939" t="n"/>
      <c r="E137" s="939" t="n"/>
      <c r="F137" s="939" t="n"/>
      <c r="G137" s="939" t="n">
        <v>0</v>
      </c>
      <c r="H137" s="939" t="n">
        <v>-943</v>
      </c>
      <c r="I137" s="928" t="n"/>
      <c r="N137" s="105">
        <f>B137</f>
        <v/>
      </c>
      <c r="O137" s="106" t="inlineStr"/>
      <c r="P137" s="106" t="inlineStr"/>
      <c r="Q137" s="106" t="inlineStr"/>
      <c r="R137" s="106" t="inlineStr"/>
      <c r="S137" s="106">
        <f>G137*BS!$B$9</f>
        <v/>
      </c>
      <c r="T137" s="106">
        <f>H137*BS!$B$9</f>
        <v/>
      </c>
      <c r="U137" s="107">
        <f>I134</f>
        <v/>
      </c>
      <c r="V137" s="927" t="n"/>
      <c r="W137" s="927" t="n"/>
    </row>
    <row r="138" customFormat="1" s="79">
      <c r="A138" s="618" t="n"/>
      <c r="B138" s="102" t="inlineStr">
        <is>
          <t>S000 NON-CURRENT Software licences at cost</t>
        </is>
      </c>
      <c r="C138" s="939" t="n"/>
      <c r="D138" s="939" t="n"/>
      <c r="E138" s="939" t="n"/>
      <c r="F138" s="939" t="n"/>
      <c r="G138" s="939" t="n">
        <v>0</v>
      </c>
      <c r="H138" s="939" t="n">
        <v>1757</v>
      </c>
      <c r="I138" s="928" t="n"/>
      <c r="N138" s="105">
        <f>B138</f>
        <v/>
      </c>
      <c r="O138" s="106" t="inlineStr"/>
      <c r="P138" s="106" t="inlineStr"/>
      <c r="Q138" s="106" t="inlineStr"/>
      <c r="R138" s="106" t="inlineStr"/>
      <c r="S138" s="106">
        <f>G138*BS!$B$9</f>
        <v/>
      </c>
      <c r="T138" s="106">
        <f>H138*BS!$B$9</f>
        <v/>
      </c>
      <c r="U138" s="107">
        <f>I135</f>
        <v/>
      </c>
      <c r="V138" s="927" t="n"/>
      <c r="W138" s="927" t="n"/>
    </row>
    <row r="139" customFormat="1" s="79">
      <c r="A139" s="618" t="n"/>
      <c r="B139" s="102" t="inlineStr">
        <is>
          <t xml:space="preserve"> NON-CURRENT Goodwill</t>
        </is>
      </c>
      <c r="C139" s="939" t="n"/>
      <c r="D139" s="939" t="n"/>
      <c r="E139" s="939" t="n"/>
      <c r="F139" s="939" t="n"/>
      <c r="G139" s="939" t="n">
        <v>77386</v>
      </c>
      <c r="H139" s="939" t="n">
        <v>0</v>
      </c>
      <c r="I139" s="928" t="n"/>
      <c r="N139" s="105">
        <f>B139</f>
        <v/>
      </c>
      <c r="O139" s="106" t="inlineStr"/>
      <c r="P139" s="106" t="inlineStr"/>
      <c r="Q139" s="106" t="inlineStr"/>
      <c r="R139" s="106" t="inlineStr"/>
      <c r="S139" s="106">
        <f>G139*BS!$B$9</f>
        <v/>
      </c>
      <c r="T139" s="106">
        <f>H139*BS!$B$9</f>
        <v/>
      </c>
      <c r="U139" s="107">
        <f>I136</f>
        <v/>
      </c>
      <c r="V139" s="927" t="n"/>
      <c r="W139" s="927" t="n"/>
    </row>
    <row r="140" customFormat="1" s="79">
      <c r="A140" s="618" t="n"/>
      <c r="B140" s="102" t="inlineStr">
        <is>
          <t xml:space="preserve"> NON-CURRENT </t>
        </is>
      </c>
      <c r="C140" s="939" t="n"/>
      <c r="D140" s="939" t="n"/>
      <c r="E140" s="939" t="n"/>
      <c r="F140" s="939" t="n"/>
      <c r="G140" s="939" t="n">
        <v>81869</v>
      </c>
      <c r="H140" s="939" t="n">
        <v>0</v>
      </c>
      <c r="I140" s="928" t="n"/>
      <c r="N140" s="105">
        <f>B140</f>
        <v/>
      </c>
      <c r="O140" s="106" t="inlineStr"/>
      <c r="P140" s="106" t="inlineStr"/>
      <c r="Q140" s="106" t="inlineStr"/>
      <c r="R140" s="106" t="inlineStr"/>
      <c r="S140" s="106">
        <f>G140*BS!$B$9</f>
        <v/>
      </c>
      <c r="T140" s="106">
        <f>H140*BS!$B$9</f>
        <v/>
      </c>
      <c r="U140" s="107">
        <f>I137</f>
        <v/>
      </c>
      <c r="V140" s="927" t="n"/>
      <c r="W140" s="927" t="n"/>
    </row>
    <row r="141" customFormat="1" s="79">
      <c r="A141" s="618" t="n"/>
      <c r="B141" s="102" t="inlineStr">
        <is>
          <t xml:space="preserve"> NON-CURRENT Brand name at cost</t>
        </is>
      </c>
      <c r="C141" s="103" t="n"/>
      <c r="D141" s="103" t="n"/>
      <c r="E141" s="103" t="n"/>
      <c r="F141" s="103" t="n"/>
      <c r="G141" s="103" t="n">
        <v>3641</v>
      </c>
      <c r="H141" s="103" t="n">
        <v>0</v>
      </c>
      <c r="I141" s="928" t="n"/>
      <c r="N141" s="105">
        <f>B141</f>
        <v/>
      </c>
      <c r="O141" s="106" t="inlineStr"/>
      <c r="P141" s="106" t="inlineStr"/>
      <c r="Q141" s="106" t="inlineStr"/>
      <c r="R141" s="106" t="inlineStr"/>
      <c r="S141" s="106">
        <f>G141*BS!$B$9</f>
        <v/>
      </c>
      <c r="T141" s="106">
        <f>H141*BS!$B$9</f>
        <v/>
      </c>
      <c r="U141" s="107">
        <f>I138</f>
        <v/>
      </c>
      <c r="V141" s="927" t="n"/>
      <c r="W141" s="927" t="n"/>
    </row>
    <row r="142" customFormat="1" s="79">
      <c r="A142" s="618" t="n"/>
      <c r="B142" s="102" t="inlineStr">
        <is>
          <t xml:space="preserve"> NON-CURRENT Intellectual property at cost</t>
        </is>
      </c>
      <c r="C142" s="939" t="n"/>
      <c r="D142" s="939" t="n"/>
      <c r="E142" s="939" t="n"/>
      <c r="F142" s="939" t="n"/>
      <c r="G142" s="939" t="n">
        <v>107</v>
      </c>
      <c r="H142" s="939" t="n">
        <v>0</v>
      </c>
      <c r="I142" s="928" t="n"/>
      <c r="N142" s="105">
        <f>B142</f>
        <v/>
      </c>
      <c r="O142" s="106" t="inlineStr"/>
      <c r="P142" s="106" t="inlineStr"/>
      <c r="Q142" s="106" t="inlineStr"/>
      <c r="R142" s="106" t="inlineStr"/>
      <c r="S142" s="106">
        <f>G142*BS!$B$9</f>
        <v/>
      </c>
      <c r="T142" s="106">
        <f>H142*BS!$B$9</f>
        <v/>
      </c>
      <c r="U142" s="107">
        <f>I139</f>
        <v/>
      </c>
      <c r="V142" s="927" t="n"/>
      <c r="W142" s="927" t="n"/>
    </row>
    <row r="143" customFormat="1" s="79">
      <c r="A143" s="618" t="n"/>
      <c r="B143" s="102" t="inlineStr">
        <is>
          <t xml:space="preserve"> NON-CURRENT Accumulated amortisation</t>
        </is>
      </c>
      <c r="C143" s="939" t="n"/>
      <c r="D143" s="939" t="n"/>
      <c r="E143" s="939" t="n"/>
      <c r="F143" s="939" t="n"/>
      <c r="G143" s="939" t="n">
        <v>-678</v>
      </c>
      <c r="H143" s="939" t="n">
        <v>0</v>
      </c>
      <c r="I143" s="928" t="n"/>
      <c r="N143" s="105">
        <f>B143</f>
        <v/>
      </c>
      <c r="O143" s="106" t="inlineStr"/>
      <c r="P143" s="106" t="inlineStr"/>
      <c r="Q143" s="106" t="inlineStr"/>
      <c r="R143" s="106" t="inlineStr"/>
      <c r="S143" s="106">
        <f>G143*BS!$B$9</f>
        <v/>
      </c>
      <c r="T143" s="106">
        <f>H143*BS!$B$9</f>
        <v/>
      </c>
      <c r="U143" s="107" t="n"/>
      <c r="V143" s="927" t="n"/>
      <c r="W143" s="927" t="n"/>
    </row>
    <row r="144" customFormat="1" s="117">
      <c r="A144" s="618" t="n"/>
      <c r="B144" s="102" t="inlineStr">
        <is>
          <t xml:space="preserve"> NON-CURRENT Software licences at cost</t>
        </is>
      </c>
      <c r="C144" s="939" t="n"/>
      <c r="D144" s="939" t="n"/>
      <c r="E144" s="939" t="n"/>
      <c r="F144" s="939" t="n"/>
      <c r="G144" s="939" t="n">
        <v>1491</v>
      </c>
      <c r="H144" s="939" t="n">
        <v>0</v>
      </c>
      <c r="I144" s="928" t="n"/>
      <c r="N144" s="105">
        <f>B144</f>
        <v/>
      </c>
      <c r="O144" s="106" t="inlineStr"/>
      <c r="P144" s="106" t="inlineStr"/>
      <c r="Q144" s="106" t="inlineStr"/>
      <c r="R144" s="106" t="inlineStr"/>
      <c r="S144" s="106">
        <f>G144*BS!$B$9</f>
        <v/>
      </c>
      <c r="T144" s="106">
        <f>H144*BS!$B$9</f>
        <v/>
      </c>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inlineStr">
        <is>
          <t>S000 CURRENT Land and buildings held for sale in progress</t>
        </is>
      </c>
      <c r="C150" s="939" t="n"/>
      <c r="D150" s="939" t="n"/>
      <c r="E150" s="939" t="n"/>
      <c r="F150" s="939" t="n"/>
      <c r="G150" s="939" t="n">
        <v>0</v>
      </c>
      <c r="H150" s="939" t="n">
        <v>138375</v>
      </c>
      <c r="I150" s="928" t="n"/>
      <c r="N150" s="105">
        <f>B150</f>
        <v/>
      </c>
      <c r="O150" s="106" t="inlineStr"/>
      <c r="P150" s="106" t="inlineStr"/>
      <c r="Q150" s="106" t="inlineStr"/>
      <c r="R150" s="106" t="inlineStr"/>
      <c r="S150" s="106">
        <f>G150*BS!$B$9</f>
        <v/>
      </c>
      <c r="T150" s="106">
        <f>H150*BS!$B$9</f>
        <v/>
      </c>
      <c r="U150" s="929">
        <f>I147</f>
        <v/>
      </c>
      <c r="V150" s="927" t="n"/>
      <c r="W150" s="927" t="n"/>
    </row>
    <row r="151" customFormat="1" s="79">
      <c r="A151" s="618" t="n"/>
      <c r="B151" s="140" t="inlineStr">
        <is>
          <t>S000 CURRENT Completed land and buildings held for resale</t>
        </is>
      </c>
      <c r="C151" s="939" t="n"/>
      <c r="D151" s="939" t="n"/>
      <c r="E151" s="939" t="n"/>
      <c r="F151" s="939" t="n"/>
      <c r="G151" s="939" t="n">
        <v>0</v>
      </c>
      <c r="H151" s="939" t="n">
        <v>30594</v>
      </c>
      <c r="I151" s="928" t="n"/>
      <c r="N151" s="105">
        <f>B151</f>
        <v/>
      </c>
      <c r="O151" s="106" t="inlineStr"/>
      <c r="P151" s="106" t="inlineStr"/>
      <c r="Q151" s="106" t="inlineStr"/>
      <c r="R151" s="106" t="inlineStr"/>
      <c r="S151" s="106">
        <f>G151*BS!$B$9</f>
        <v/>
      </c>
      <c r="T151" s="106">
        <f>H151*BS!$B$9</f>
        <v/>
      </c>
      <c r="U151" s="929">
        <f>I148</f>
        <v/>
      </c>
      <c r="V151" s="927" t="n"/>
      <c r="W151" s="927" t="n"/>
    </row>
    <row r="152" customFormat="1" s="79">
      <c r="A152" s="618" t="n"/>
      <c r="B152" s="102" t="inlineStr">
        <is>
          <t xml:space="preserve">S000 CURRENT </t>
        </is>
      </c>
      <c r="C152" s="103" t="n"/>
      <c r="D152" s="103" t="n"/>
      <c r="E152" s="103" t="n"/>
      <c r="F152" s="103" t="n"/>
      <c r="G152" s="103" t="n">
        <v>0</v>
      </c>
      <c r="H152" s="103" t="n">
        <v>168968</v>
      </c>
      <c r="I152" s="928" t="n"/>
      <c r="N152" s="105">
        <f>B152</f>
        <v/>
      </c>
      <c r="O152" s="106" t="inlineStr"/>
      <c r="P152" s="106" t="inlineStr"/>
      <c r="Q152" s="106" t="inlineStr"/>
      <c r="R152" s="106" t="inlineStr"/>
      <c r="S152" s="106">
        <f>G152*BS!$B$9</f>
        <v/>
      </c>
      <c r="T152" s="106">
        <f>H152*BS!$B$9</f>
        <v/>
      </c>
      <c r="U152" s="107">
        <f>I149</f>
        <v/>
      </c>
      <c r="V152" s="927" t="n"/>
      <c r="W152" s="927" t="n"/>
    </row>
    <row r="153" customFormat="1" s="79">
      <c r="A153" s="618" t="n"/>
      <c r="B153" s="102" t="inlineStr">
        <is>
          <t>S000  Investment in DH Summer Hill Pty Ltd 12.86%</t>
        </is>
      </c>
      <c r="C153" s="939" t="n"/>
      <c r="D153" s="939" t="n"/>
      <c r="E153" s="939" t="n"/>
      <c r="F153" s="939" t="n"/>
      <c r="G153" s="939" t="n">
        <v>0</v>
      </c>
      <c r="H153" s="939" t="n">
        <v>5421</v>
      </c>
      <c r="I153" s="928" t="n"/>
      <c r="N153" s="105">
        <f>B153</f>
        <v/>
      </c>
      <c r="O153" s="106" t="inlineStr"/>
      <c r="P153" s="106" t="inlineStr"/>
      <c r="Q153" s="106" t="inlineStr"/>
      <c r="R153" s="106" t="inlineStr"/>
      <c r="S153" s="106">
        <f>G153*BS!$B$9</f>
        <v/>
      </c>
      <c r="T153" s="106">
        <f>H153*BS!$B$9</f>
        <v/>
      </c>
      <c r="U153" s="107">
        <f>I150</f>
        <v/>
      </c>
      <c r="V153" s="927" t="n"/>
      <c r="W153" s="927" t="n"/>
    </row>
    <row r="154" customFormat="1" s="79">
      <c r="A154" s="618" t="n"/>
      <c r="B154" s="102" t="inlineStr">
        <is>
          <t>S000  Investment in DH Drummoyne Pty Ltd 13.83%</t>
        </is>
      </c>
      <c r="C154" s="939" t="n"/>
      <c r="D154" s="939" t="n"/>
      <c r="E154" s="939" t="n"/>
      <c r="F154" s="939" t="n"/>
      <c r="G154" s="939" t="n">
        <v>0</v>
      </c>
      <c r="H154" s="939" t="n">
        <v>1161</v>
      </c>
      <c r="I154" s="928" t="n"/>
      <c r="N154" s="105">
        <f>B154</f>
        <v/>
      </c>
      <c r="O154" s="106" t="inlineStr"/>
      <c r="P154" s="106" t="inlineStr"/>
      <c r="Q154" s="106" t="inlineStr"/>
      <c r="R154" s="106" t="inlineStr"/>
      <c r="S154" s="106">
        <f>G154*BS!$B$9</f>
        <v/>
      </c>
      <c r="T154" s="106">
        <f>H154*BS!$B$9</f>
        <v/>
      </c>
      <c r="U154" s="107">
        <f>I151</f>
        <v/>
      </c>
      <c r="V154" s="927" t="n"/>
      <c r="W154" s="927" t="n"/>
    </row>
    <row r="155" customFormat="1" s="79">
      <c r="A155" s="618" t="n"/>
      <c r="B155" s="102" t="inlineStr">
        <is>
          <t xml:space="preserve">S000   </t>
        </is>
      </c>
      <c r="C155" s="939" t="n"/>
      <c r="D155" s="939" t="n"/>
      <c r="E155" s="939" t="n"/>
      <c r="F155" s="939" t="n"/>
      <c r="G155" s="939" t="n">
        <v>0</v>
      </c>
      <c r="H155" s="939" t="n">
        <v>6582</v>
      </c>
      <c r="I155" s="928" t="n"/>
      <c r="N155" s="105">
        <f>B155</f>
        <v/>
      </c>
      <c r="O155" s="106" t="inlineStr"/>
      <c r="P155" s="106" t="inlineStr"/>
      <c r="Q155" s="106" t="inlineStr"/>
      <c r="R155" s="106" t="inlineStr"/>
      <c r="S155" s="106">
        <f>G155*BS!$B$9</f>
        <v/>
      </c>
      <c r="T155" s="106">
        <f>H155*BS!$B$9</f>
        <v/>
      </c>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c r="H160" s="939" t="n"/>
      <c r="I160" s="943" t="n"/>
      <c r="N160" s="105" t="inlineStr"/>
      <c r="O160" s="106" t="inlineStr"/>
      <c r="P160" s="106" t="inlineStr"/>
      <c r="Q160" s="106" t="inlineStr"/>
      <c r="R160" s="106" t="inlineStr"/>
      <c r="S160" s="106" t="inlineStr"/>
      <c r="T160" s="106" t="inlineStr"/>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f>SUM(INDIRECT(ADDRESS(MATCH("K22",$A:$A,0)+1,COLUMN(G$12),4)&amp;":"&amp;ADDRESS(MATCH("K23",$A:$A,0)-1,COLUMN(G$12),4)))</f>
        <v/>
      </c>
      <c r="H161" s="940">
        <f>SUM(INDIRECT(ADDRESS(MATCH("K22",$A:$A,0)+1,COLUMN(H$12),4)&amp;":"&amp;ADDRESS(MATCH("K23",$A:$A,0)-1,COLUMN(H$12),4)))</f>
        <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inlineStr">
        <is>
          <t>Deferred tax assets</t>
        </is>
      </c>
      <c r="C164" s="103" t="n"/>
      <c r="D164" s="103" t="n"/>
      <c r="E164" s="103" t="n"/>
      <c r="F164" s="103" t="n"/>
      <c r="G164" s="103" t="n">
        <v>8361</v>
      </c>
      <c r="H164" s="103" t="n">
        <v>5916</v>
      </c>
      <c r="I164" s="934" t="n"/>
      <c r="J164" s="85" t="n"/>
      <c r="K164" s="85" t="n"/>
      <c r="L164" s="85" t="n"/>
      <c r="M164" s="85" t="n"/>
      <c r="N164" s="114">
        <f>B164</f>
        <v/>
      </c>
      <c r="O164" s="115" t="inlineStr"/>
      <c r="P164" s="115" t="inlineStr"/>
      <c r="Q164" s="115" t="inlineStr"/>
      <c r="R164" s="115" t="inlineStr"/>
      <c r="S164" s="115">
        <f>G164*BS!$B$9</f>
        <v/>
      </c>
      <c r="T164" s="115">
        <f>H164*BS!$B$9</f>
        <v/>
      </c>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NON-CURRENT ASSETS</t>
        </is>
      </c>
      <c r="C168" s="939" t="n"/>
      <c r="D168" s="939" t="n"/>
      <c r="E168" s="939" t="n"/>
      <c r="F168" s="939" t="n"/>
      <c r="G168" s="939" t="n">
        <v>0</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Financial assets</t>
        </is>
      </c>
      <c r="C169" s="939" t="n"/>
      <c r="D169" s="939" t="n"/>
      <c r="E169" s="939" t="n"/>
      <c r="F169" s="939" t="n"/>
      <c r="G169" s="939" t="n">
        <v>95</v>
      </c>
      <c r="H169" s="939" t="n">
        <v>95</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inlineStr">
        <is>
          <t>Other non-current assets</t>
        </is>
      </c>
      <c r="C170" s="939" t="n"/>
      <c r="D170" s="939" t="n"/>
      <c r="E170" s="939" t="n"/>
      <c r="F170" s="939" t="n"/>
      <c r="G170" s="939" t="n">
        <v>9604</v>
      </c>
      <c r="H170" s="939" t="n">
        <v>1417</v>
      </c>
      <c r="I170" s="930" t="n"/>
      <c r="K170" s="932" t="n"/>
      <c r="N170" s="105">
        <f>B170</f>
        <v/>
      </c>
      <c r="O170" s="106" t="inlineStr"/>
      <c r="P170" s="106" t="inlineStr"/>
      <c r="Q170" s="106" t="inlineStr"/>
      <c r="R170" s="106" t="inlineStr"/>
      <c r="S170" s="106">
        <f>G170*BS!$B$9</f>
        <v/>
      </c>
      <c r="T170" s="106">
        <f>H170*BS!$B$9</f>
        <v/>
      </c>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6435</v>
      </c>
      <c r="H16" s="939" t="n">
        <v>5541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inlineStr">
        <is>
          <t>Other financial liabilities</t>
        </is>
      </c>
      <c r="C31" s="939" t="n"/>
      <c r="D31" s="939" t="n"/>
      <c r="E31" s="939" t="n"/>
      <c r="F31" s="939" t="n"/>
      <c r="G31" s="939" t="n">
        <v>63143</v>
      </c>
      <c r="H31" s="939" t="n">
        <v>103285</v>
      </c>
      <c r="I31" s="975" t="n"/>
      <c r="J31" s="180" t="n"/>
      <c r="N31" s="976">
        <f>B31</f>
        <v/>
      </c>
      <c r="O31" s="192" t="inlineStr"/>
      <c r="P31" s="192" t="inlineStr"/>
      <c r="Q31" s="192" t="inlineStr"/>
      <c r="R31" s="192" t="inlineStr"/>
      <c r="S31" s="192">
        <f>G31*BS!$B$9</f>
        <v/>
      </c>
      <c r="T31" s="192">
        <f>H31*BS!$B$9</f>
        <v/>
      </c>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payables</t>
        </is>
      </c>
      <c r="C58" s="939" t="n"/>
      <c r="D58" s="939" t="n"/>
      <c r="E58" s="939" t="n"/>
      <c r="F58" s="939" t="n"/>
      <c r="G58" s="939" t="n">
        <v>59235</v>
      </c>
      <c r="H58" s="939" t="n">
        <v>73910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Other payables</t>
        </is>
      </c>
      <c r="C59" s="939" t="n"/>
      <c r="D59" s="939" t="n"/>
      <c r="E59" s="939" t="n"/>
      <c r="F59" s="939" t="n"/>
      <c r="G59" s="939" t="n">
        <v>42485</v>
      </c>
      <c r="H59" s="939" t="n">
        <v>96610</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Accruals</t>
        </is>
      </c>
      <c r="C70" s="939" t="n"/>
      <c r="D70" s="939" t="n"/>
      <c r="E70" s="939" t="n"/>
      <c r="F70" s="939" t="n"/>
      <c r="G70" s="939" t="n">
        <v>26781</v>
      </c>
      <c r="H70" s="939" t="n">
        <v>25623</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payables</t>
        </is>
      </c>
      <c r="C84" s="103" t="n"/>
      <c r="D84" s="103" t="n"/>
      <c r="E84" s="103" t="n"/>
      <c r="F84" s="103" t="n"/>
      <c r="G84" s="103" t="n">
        <v>3871</v>
      </c>
      <c r="H84" s="103" t="n">
        <v>7640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Accruals</t>
        </is>
      </c>
      <c r="C88" s="939" t="n"/>
      <c r="D88" s="939" t="n"/>
      <c r="E88" s="939" t="n"/>
      <c r="F88" s="939" t="n"/>
      <c r="G88" s="939" t="n">
        <v>26781</v>
      </c>
      <c r="H88" s="939" t="n">
        <v>25623</v>
      </c>
      <c r="I88" s="975" t="n"/>
      <c r="J88" s="180" t="n"/>
      <c r="N88" s="976">
        <f>B88</f>
        <v/>
      </c>
      <c r="O88" s="192" t="inlineStr"/>
      <c r="P88" s="192" t="inlineStr"/>
      <c r="Q88" s="192" t="inlineStr"/>
      <c r="R88" s="192" t="inlineStr"/>
      <c r="S88" s="192">
        <f>G88*BS!$B$9</f>
        <v/>
      </c>
      <c r="T88" s="192">
        <f>H88*BS!$B$9</f>
        <v/>
      </c>
      <c r="U88" s="193">
        <f>I88</f>
        <v/>
      </c>
    </row>
    <row r="89">
      <c r="B89" s="102" t="inlineStr">
        <is>
          <t xml:space="preserve">  Interest payables</t>
        </is>
      </c>
      <c r="C89" s="939" t="n"/>
      <c r="D89" s="939" t="n"/>
      <c r="E89" s="939" t="n"/>
      <c r="F89" s="939" t="n"/>
      <c r="G89" s="939" t="n">
        <v>28</v>
      </c>
      <c r="H89" s="939" t="n">
        <v>0</v>
      </c>
      <c r="I89" s="975" t="n"/>
      <c r="J89" s="180" t="n"/>
      <c r="N89" s="976">
        <f>B89</f>
        <v/>
      </c>
      <c r="O89" s="192" t="inlineStr"/>
      <c r="P89" s="192" t="inlineStr"/>
      <c r="Q89" s="192" t="inlineStr"/>
      <c r="R89" s="192" t="inlineStr"/>
      <c r="S89" s="192">
        <f>G89*BS!$B$9</f>
        <v/>
      </c>
      <c r="T89" s="192">
        <f>H89*BS!$B$9</f>
        <v/>
      </c>
      <c r="U89" s="193">
        <f>I89</f>
        <v/>
      </c>
    </row>
    <row r="90">
      <c r="B90" s="211" t="inlineStr">
        <is>
          <t xml:space="preserve">  Other payables</t>
        </is>
      </c>
      <c r="C90" s="939" t="n"/>
      <c r="D90" s="939" t="n"/>
      <c r="E90" s="939" t="n"/>
      <c r="F90" s="939" t="n"/>
      <c r="G90" s="939" t="n">
        <v>42485</v>
      </c>
      <c r="H90" s="939" t="n">
        <v>96610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Option liabilities</t>
        </is>
      </c>
      <c r="C91" s="103" t="n"/>
      <c r="D91" s="103" t="n"/>
      <c r="E91" s="103" t="n"/>
      <c r="F91" s="103" t="n"/>
      <c r="G91" s="103" t="n">
        <v>63143</v>
      </c>
      <c r="H91" s="103" t="n">
        <v>103285</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S000 CURRENT Bank loans</t>
        </is>
      </c>
      <c r="G103" t="n">
        <v>0</v>
      </c>
      <c r="H103" t="n">
        <v>2246</v>
      </c>
      <c r="N103">
        <f>B103</f>
        <v/>
      </c>
      <c r="O103" t="inlineStr"/>
      <c r="P103" t="inlineStr"/>
      <c r="Q103" t="inlineStr"/>
      <c r="R103" t="inlineStr"/>
      <c r="S103">
        <f>G103*BS!$B$9</f>
        <v/>
      </c>
      <c r="T103">
        <f>H103*BS!$B$9</f>
        <v/>
      </c>
    </row>
    <row r="104">
      <c r="B104" t="inlineStr">
        <is>
          <t>S000 CURRENT Hire purchase</t>
        </is>
      </c>
      <c r="G104" t="n">
        <v>0</v>
      </c>
      <c r="H104" t="n">
        <v>377</v>
      </c>
      <c r="N104">
        <f>B104</f>
        <v/>
      </c>
      <c r="O104" t="inlineStr"/>
      <c r="P104" t="inlineStr"/>
      <c r="Q104" t="inlineStr"/>
      <c r="R104" t="inlineStr"/>
      <c r="S104">
        <f>G104*BS!$B$9</f>
        <v/>
      </c>
      <c r="T104">
        <f>H104*BS!$B$9</f>
        <v/>
      </c>
    </row>
    <row r="105">
      <c r="B105" t="inlineStr">
        <is>
          <t>S000 NON-CURRENT Bank loans</t>
        </is>
      </c>
      <c r="G105" t="n">
        <v>0</v>
      </c>
      <c r="H105" t="n">
        <v>6046</v>
      </c>
      <c r="N105">
        <f>B105</f>
        <v/>
      </c>
      <c r="O105" t="inlineStr"/>
      <c r="P105" t="inlineStr"/>
      <c r="Q105" t="inlineStr"/>
      <c r="R105" t="inlineStr"/>
      <c r="S105">
        <f>G105*BS!$B$9</f>
        <v/>
      </c>
      <c r="T105">
        <f>H105*BS!$B$9</f>
        <v/>
      </c>
    </row>
    <row r="106">
      <c r="B106" t="inlineStr">
        <is>
          <t>S000 NON-CURRENT Hire purchase</t>
        </is>
      </c>
      <c r="G106" t="n">
        <v>0</v>
      </c>
      <c r="H106" t="n">
        <v>978</v>
      </c>
      <c r="N106">
        <f>B106</f>
        <v/>
      </c>
      <c r="O106" t="inlineStr"/>
      <c r="P106" t="inlineStr"/>
      <c r="Q106" t="inlineStr"/>
      <c r="R106" t="inlineStr"/>
      <c r="S106">
        <f>G106*BS!$B$9</f>
        <v/>
      </c>
      <c r="T106">
        <f>H106*BS!$B$9</f>
        <v/>
      </c>
    </row>
    <row r="107">
      <c r="B107" t="inlineStr">
        <is>
          <t xml:space="preserve"> CURRENT Bank loans</t>
        </is>
      </c>
      <c r="G107" t="n">
        <v>31482</v>
      </c>
      <c r="H107" t="n">
        <v>0</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B112" t="inlineStr">
        <is>
          <t>S000 CURRENT Bank loans</t>
        </is>
      </c>
      <c r="G112" t="n">
        <v>0</v>
      </c>
      <c r="H112" t="n">
        <v>2246</v>
      </c>
      <c r="N112">
        <f>B112</f>
        <v/>
      </c>
      <c r="O112" t="inlineStr"/>
      <c r="P112" t="inlineStr"/>
      <c r="Q112" t="inlineStr"/>
      <c r="R112" t="inlineStr"/>
      <c r="S112">
        <f>G112*BS!$B$9</f>
        <v/>
      </c>
      <c r="T112">
        <f>H112*BS!$B$9</f>
        <v/>
      </c>
    </row>
    <row r="113">
      <c r="B113" t="inlineStr">
        <is>
          <t>S000 CURRENT Hire purchase</t>
        </is>
      </c>
      <c r="G113" t="n">
        <v>0</v>
      </c>
      <c r="H113" t="n">
        <v>377</v>
      </c>
      <c r="N113">
        <f>B113</f>
        <v/>
      </c>
      <c r="O113" t="inlineStr"/>
      <c r="P113" t="inlineStr"/>
      <c r="Q113" t="inlineStr"/>
      <c r="R113" t="inlineStr"/>
      <c r="S113">
        <f>G113*BS!$B$9</f>
        <v/>
      </c>
      <c r="T113">
        <f>H113*BS!$B$9</f>
        <v/>
      </c>
    </row>
    <row r="114">
      <c r="B114" t="inlineStr">
        <is>
          <t>S000 NON-CURRENT Bank loans</t>
        </is>
      </c>
      <c r="G114" t="n">
        <v>0</v>
      </c>
      <c r="H114" t="n">
        <v>6046</v>
      </c>
      <c r="N114">
        <f>B114</f>
        <v/>
      </c>
      <c r="O114" t="inlineStr"/>
      <c r="P114" t="inlineStr"/>
      <c r="Q114" t="inlineStr"/>
      <c r="R114" t="inlineStr"/>
      <c r="S114">
        <f>G114*BS!$B$9</f>
        <v/>
      </c>
      <c r="T114">
        <f>H114*BS!$B$9</f>
        <v/>
      </c>
    </row>
    <row r="115">
      <c r="B115" t="inlineStr">
        <is>
          <t>S000 NON-CURRENT Hire purchase</t>
        </is>
      </c>
      <c r="G115" t="n">
        <v>0</v>
      </c>
      <c r="H115" t="n">
        <v>978</v>
      </c>
      <c r="N115">
        <f>B115</f>
        <v/>
      </c>
      <c r="O115" t="inlineStr"/>
      <c r="P115" t="inlineStr"/>
      <c r="Q115" t="inlineStr"/>
      <c r="R115" t="inlineStr"/>
      <c r="S115">
        <f>G115*BS!$B$9</f>
        <v/>
      </c>
      <c r="T115">
        <f>H115*BS!$B$9</f>
        <v/>
      </c>
    </row>
    <row r="116">
      <c r="B116" t="inlineStr">
        <is>
          <t xml:space="preserve"> CURRENT Bank loans</t>
        </is>
      </c>
      <c r="G116" t="n">
        <v>31482</v>
      </c>
      <c r="H116" t="n">
        <v>0</v>
      </c>
      <c r="N116">
        <f>B116</f>
        <v/>
      </c>
      <c r="O116" t="inlineStr"/>
      <c r="P116" t="inlineStr"/>
      <c r="Q116" t="inlineStr"/>
      <c r="R116" t="inlineStr"/>
      <c r="S116">
        <f>G116*BS!$B$9</f>
        <v/>
      </c>
      <c r="T116">
        <f>H116*BS!$B$9</f>
        <v/>
      </c>
    </row>
    <row r="117">
      <c r="B117" t="inlineStr">
        <is>
          <t xml:space="preserve"> CURRENT Hire purchase</t>
        </is>
      </c>
      <c r="G117" t="n">
        <v>465</v>
      </c>
      <c r="H117" t="n">
        <v>0</v>
      </c>
      <c r="N117">
        <f>B117</f>
        <v/>
      </c>
      <c r="O117" t="inlineStr"/>
      <c r="P117" t="inlineStr"/>
      <c r="Q117" t="inlineStr"/>
      <c r="R117" t="inlineStr"/>
      <c r="S117">
        <f>G117*BS!$B$9</f>
        <v/>
      </c>
      <c r="T117">
        <f>H117*BS!$B$9</f>
        <v/>
      </c>
    </row>
    <row r="118">
      <c r="B118" t="inlineStr">
        <is>
          <t xml:space="preserve"> NON-CURRENT Hire purchase</t>
        </is>
      </c>
      <c r="G118" t="n">
        <v>900</v>
      </c>
      <c r="H118" t="n">
        <v>0</v>
      </c>
      <c r="N118">
        <f>B118</f>
        <v/>
      </c>
      <c r="O118" t="inlineStr"/>
      <c r="P118" t="inlineStr"/>
      <c r="Q118" t="inlineStr"/>
      <c r="R118" t="inlineStr"/>
      <c r="S118">
        <f>G118*BS!$B$9</f>
        <v/>
      </c>
      <c r="T118">
        <f>H118*BS!$B$9</f>
        <v/>
      </c>
    </row>
    <row r="119">
      <c r="A119" s="79" t="n"/>
      <c r="B119" s="102" t="n"/>
      <c r="C119" s="103" t="n"/>
      <c r="D119" s="103" t="n"/>
      <c r="E119" s="103" t="n"/>
      <c r="F119" s="103" t="n"/>
      <c r="G119" s="103" t="n"/>
      <c r="H119" s="103" t="n"/>
      <c r="I119" s="986" t="n"/>
      <c r="J119" s="180" t="n"/>
      <c r="N119" s="985"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86" t="n"/>
      <c r="J120" s="180" t="n"/>
      <c r="N120" s="985" t="inlineStr"/>
      <c r="O120" s="192" t="inlineStr"/>
      <c r="P120" s="192" t="inlineStr"/>
      <c r="Q120" s="192" t="inlineStr"/>
      <c r="R120" s="192" t="inlineStr"/>
      <c r="S120" s="192" t="inlineStr"/>
      <c r="T120" s="192" t="inlineStr"/>
      <c r="U120" s="193" t="n"/>
    </row>
    <row r="121">
      <c r="A121" s="79" t="inlineStr">
        <is>
          <t>K17T</t>
        </is>
      </c>
      <c r="B121" s="96" t="inlineStr">
        <is>
          <t xml:space="preserve"> Total </t>
        </is>
      </c>
      <c r="C121" s="954">
        <f>SUM(INDIRECT(ADDRESS(MATCH("K17",$A:$A,0)+1,COLUMN(C$13),4)&amp;":"&amp;ADDRESS(MATCH("K17T",$A:$A,0)-1,COLUMN(C$13),4)))</f>
        <v/>
      </c>
      <c r="D121" s="954">
        <f>SUM(INDIRECT(ADDRESS(MATCH("K17",$A:$A,0)+1,COLUMN(D$13),4)&amp;":"&amp;ADDRESS(MATCH("K17T",$A:$A,0)-1,COLUMN(D$13),4)))</f>
        <v/>
      </c>
      <c r="E121" s="954">
        <f>SUM(INDIRECT(ADDRESS(MATCH("K17",$A:$A,0)+1,COLUMN(E$13),4)&amp;":"&amp;ADDRESS(MATCH("K17T",$A:$A,0)-1,COLUMN(E$13),4)))</f>
        <v/>
      </c>
      <c r="F121" s="954">
        <f>SUM(INDIRECT(ADDRESS(MATCH("K17",$A:$A,0)+1,COLUMN(F$13),4)&amp;":"&amp;ADDRESS(MATCH("K17T",$A:$A,0)-1,COLUMN(F$13),4)))</f>
        <v/>
      </c>
      <c r="G121" s="954">
        <f>SUM(INDIRECT(ADDRESS(MATCH("K17",$A:$A,0)+1,COLUMN(G$13),4)&amp;":"&amp;ADDRESS(MATCH("K17T",$A:$A,0)-1,COLUMN(G$13),4)))</f>
        <v/>
      </c>
      <c r="H121" s="954">
        <f>SUM(INDIRECT(ADDRESS(MATCH("K17",$A:$A,0)+1,COLUMN(H$13),4)&amp;":"&amp;ADDRESS(MATCH("K17T",$A:$A,0)-1,COLUMN(H$13),4)))</f>
        <v/>
      </c>
      <c r="I121" s="986" t="n"/>
      <c r="J121" s="180" t="n"/>
      <c r="N121" s="985">
        <f>B121</f>
        <v/>
      </c>
      <c r="O121" s="192">
        <f>C121*BS!$B$9</f>
        <v/>
      </c>
      <c r="P121" s="192">
        <f>D121*BS!$B$9</f>
        <v/>
      </c>
      <c r="Q121" s="192">
        <f>E121*BS!$B$9</f>
        <v/>
      </c>
      <c r="R121" s="192">
        <f>F121*BS!$B$9</f>
        <v/>
      </c>
      <c r="S121" s="192">
        <f>G121*BS!$B$9</f>
        <v/>
      </c>
      <c r="T121" s="192">
        <f>H121*BS!$B$9</f>
        <v/>
      </c>
      <c r="U121" s="193" t="n"/>
    </row>
    <row r="122" customFormat="1" s="194">
      <c r="A122" s="79" t="inlineStr">
        <is>
          <t>K18</t>
        </is>
      </c>
      <c r="B122" s="621" t="inlineStr">
        <is>
          <t xml:space="preserve"> Subordinate Debt</t>
        </is>
      </c>
      <c r="I122" s="975" t="n"/>
      <c r="J122" s="180" t="n"/>
      <c r="N122" s="985">
        <f>B122</f>
        <v/>
      </c>
      <c r="O122" t="inlineStr"/>
      <c r="P122" t="inlineStr"/>
      <c r="Q122" t="inlineStr"/>
      <c r="R122" t="inlineStr"/>
      <c r="S122" t="inlineStr"/>
      <c r="T122" t="inlineStr"/>
      <c r="U122" s="193">
        <f>I110</f>
        <v/>
      </c>
    </row>
    <row r="123">
      <c r="B123" t="inlineStr">
        <is>
          <t>S000 CURRENT Bank loans</t>
        </is>
      </c>
      <c r="G123" t="n">
        <v>0</v>
      </c>
      <c r="H123" t="n">
        <v>2246</v>
      </c>
      <c r="N123">
        <f>B123</f>
        <v/>
      </c>
      <c r="O123" t="inlineStr"/>
      <c r="P123" t="inlineStr"/>
      <c r="Q123" t="inlineStr"/>
      <c r="R123" t="inlineStr"/>
      <c r="S123">
        <f>G123*BS!$B$9</f>
        <v/>
      </c>
      <c r="T123">
        <f>H123*BS!$B$9</f>
        <v/>
      </c>
    </row>
    <row r="124" customFormat="1" s="194">
      <c r="B124" t="inlineStr">
        <is>
          <t>S000 CURRENT Hire purchase</t>
        </is>
      </c>
      <c r="G124" t="n">
        <v>0</v>
      </c>
      <c r="H124" t="n">
        <v>377</v>
      </c>
      <c r="N124">
        <f>B124</f>
        <v/>
      </c>
      <c r="O124" t="inlineStr"/>
      <c r="P124" t="inlineStr"/>
      <c r="Q124" t="inlineStr"/>
      <c r="R124" t="inlineStr"/>
      <c r="S124">
        <f>G124*BS!$B$9</f>
        <v/>
      </c>
      <c r="T124">
        <f>H124*BS!$B$9</f>
        <v/>
      </c>
    </row>
    <row r="125" customFormat="1" s="194">
      <c r="B125" t="inlineStr">
        <is>
          <t>S000 NON-CURRENT Bank loans</t>
        </is>
      </c>
      <c r="G125" t="n">
        <v>0</v>
      </c>
      <c r="H125" t="n">
        <v>6046</v>
      </c>
      <c r="N125">
        <f>B125</f>
        <v/>
      </c>
      <c r="O125" t="inlineStr"/>
      <c r="P125" t="inlineStr"/>
      <c r="Q125" t="inlineStr"/>
      <c r="R125" t="inlineStr"/>
      <c r="S125">
        <f>G125*BS!$B$9</f>
        <v/>
      </c>
      <c r="T125">
        <f>H125*BS!$B$9</f>
        <v/>
      </c>
    </row>
    <row r="126">
      <c r="B126" t="inlineStr">
        <is>
          <t>S000 NON-CURRENT Hire purchase</t>
        </is>
      </c>
      <c r="G126" t="n">
        <v>0</v>
      </c>
      <c r="H126" t="n">
        <v>978</v>
      </c>
      <c r="N126">
        <f>B126</f>
        <v/>
      </c>
      <c r="O126" t="inlineStr"/>
      <c r="P126" t="inlineStr"/>
      <c r="Q126" t="inlineStr"/>
      <c r="R126" t="inlineStr"/>
      <c r="S126">
        <f>G126*BS!$B$9</f>
        <v/>
      </c>
      <c r="T126">
        <f>H126*BS!$B$9</f>
        <v/>
      </c>
    </row>
    <row r="127">
      <c r="B127" t="inlineStr">
        <is>
          <t xml:space="preserve"> CURRENT Bank loans</t>
        </is>
      </c>
      <c r="G127" t="n">
        <v>31482</v>
      </c>
      <c r="H127" t="n">
        <v>0</v>
      </c>
      <c r="N127">
        <f>B127</f>
        <v/>
      </c>
      <c r="O127" t="inlineStr"/>
      <c r="P127" t="inlineStr"/>
      <c r="Q127" t="inlineStr"/>
      <c r="R127" t="inlineStr"/>
      <c r="S127">
        <f>G127*BS!$B$9</f>
        <v/>
      </c>
      <c r="T127">
        <f>H127*BS!$B$9</f>
        <v/>
      </c>
    </row>
    <row r="128" ht="18.75" customFormat="1" customHeight="1" s="194">
      <c r="B128" t="inlineStr">
        <is>
          <t xml:space="preserve"> CURRENT Hire purchase</t>
        </is>
      </c>
      <c r="G128" t="n">
        <v>465</v>
      </c>
      <c r="H128" t="n">
        <v>0</v>
      </c>
      <c r="N128">
        <f>B128</f>
        <v/>
      </c>
      <c r="O128" t="inlineStr"/>
      <c r="P128" t="inlineStr"/>
      <c r="Q128" t="inlineStr"/>
      <c r="R128" t="inlineStr"/>
      <c r="S128">
        <f>G128*BS!$B$9</f>
        <v/>
      </c>
      <c r="T128">
        <f>H128*BS!$B$9</f>
        <v/>
      </c>
    </row>
    <row r="129">
      <c r="B129" t="inlineStr">
        <is>
          <t xml:space="preserve"> NON-CURRENT Hire purchase</t>
        </is>
      </c>
      <c r="G129" t="n">
        <v>900</v>
      </c>
      <c r="H129" t="n">
        <v>0</v>
      </c>
      <c r="N129">
        <f>B129</f>
        <v/>
      </c>
      <c r="O129" t="inlineStr"/>
      <c r="P129" t="inlineStr"/>
      <c r="Q129" t="inlineStr"/>
      <c r="R129" t="inlineStr"/>
      <c r="S129">
        <f>G129*BS!$B$9</f>
        <v/>
      </c>
      <c r="T129">
        <f>H129*BS!$B$9</f>
        <v/>
      </c>
    </row>
    <row r="130">
      <c r="A130" s="79" t="n"/>
      <c r="B130" s="102" t="n"/>
      <c r="C130" s="103" t="n"/>
      <c r="D130" s="103" t="n"/>
      <c r="E130" s="103" t="n"/>
      <c r="F130" s="103" t="n"/>
      <c r="G130" s="103" t="n"/>
      <c r="H130" s="103" t="n"/>
      <c r="I130" s="975" t="n"/>
      <c r="J130" s="180" t="n"/>
      <c r="N130" s="976" t="inlineStr"/>
      <c r="O130" s="192" t="inlineStr"/>
      <c r="P130" s="192" t="inlineStr"/>
      <c r="Q130" s="192" t="inlineStr"/>
      <c r="R130" s="192" t="inlineStr"/>
      <c r="S130" s="192" t="inlineStr"/>
      <c r="T130" s="192" t="inlineStr"/>
      <c r="U130" s="193" t="n"/>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t="n"/>
    </row>
    <row r="132">
      <c r="A132" s="79" t="inlineStr">
        <is>
          <t>K18T</t>
        </is>
      </c>
      <c r="B132" s="96" t="inlineStr">
        <is>
          <t xml:space="preserve"> Total </t>
        </is>
      </c>
      <c r="C132" s="954">
        <f>SUM(INDIRECT(ADDRESS(MATCH("K18",$A:$A,0)+1,COLUMN(C$13),4)&amp;":"&amp;ADDRESS(MATCH("K18T",$A:$A,0)-1,COLUMN(C$13),4)))</f>
        <v/>
      </c>
      <c r="D132" s="954">
        <f>SUM(INDIRECT(ADDRESS(MATCH("K18",$A:$A,0)+1,COLUMN(D$13),4)&amp;":"&amp;ADDRESS(MATCH("K18T",$A:$A,0)-1,COLUMN(D$13),4)))</f>
        <v/>
      </c>
      <c r="E132" s="954">
        <f>SUM(INDIRECT(ADDRESS(MATCH("K18",$A:$A,0)+1,COLUMN(E$13),4)&amp;":"&amp;ADDRESS(MATCH("K18T",$A:$A,0)-1,COLUMN(E$13),4)))</f>
        <v/>
      </c>
      <c r="F132" s="954">
        <f>SUM(INDIRECT(ADDRESS(MATCH("K18",$A:$A,0)+1,COLUMN(F$13),4)&amp;":"&amp;ADDRESS(MATCH("K18T",$A:$A,0)-1,COLUMN(F$13),4)))</f>
        <v/>
      </c>
      <c r="G132" s="954">
        <f>SUM(INDIRECT(ADDRESS(MATCH("K18",$A:$A,0)+1,COLUMN(G$13),4)&amp;":"&amp;ADDRESS(MATCH("K18T",$A:$A,0)-1,COLUMN(G$13),4)))</f>
        <v/>
      </c>
      <c r="H132" s="954">
        <f>SUM(INDIRECT(ADDRESS(MATCH("K18",$A:$A,0)+1,COLUMN(H$13),4)&amp;":"&amp;ADDRESS(MATCH("K18T",$A:$A,0)-1,COLUMN(H$13),4)))</f>
        <v/>
      </c>
      <c r="I132" s="975" t="n"/>
      <c r="J132" s="180" t="n"/>
      <c r="N132" s="976">
        <f>B132</f>
        <v/>
      </c>
      <c r="O132" s="192">
        <f>C132*BS!$B$9</f>
        <v/>
      </c>
      <c r="P132" s="192">
        <f>D132*BS!$B$9</f>
        <v/>
      </c>
      <c r="Q132" s="192">
        <f>E132*BS!$B$9</f>
        <v/>
      </c>
      <c r="R132" s="192">
        <f>F132*BS!$B$9</f>
        <v/>
      </c>
      <c r="S132" s="192">
        <f>G132*BS!$B$9</f>
        <v/>
      </c>
      <c r="T132" s="192">
        <f>H132*BS!$B$9</f>
        <v/>
      </c>
      <c r="U132" s="193" t="n"/>
    </row>
    <row r="133">
      <c r="A133" s="79" t="inlineStr">
        <is>
          <t>K19</t>
        </is>
      </c>
      <c r="B133" s="102" t="inlineStr">
        <is>
          <t xml:space="preserve"> Loan from related parties </t>
        </is>
      </c>
      <c r="C133" s="220" t="n"/>
      <c r="D133" s="220" t="n"/>
      <c r="E133" s="220" t="n"/>
      <c r="F133" s="220" t="n"/>
      <c r="G133" s="220" t="n"/>
      <c r="H133" s="220" t="n"/>
      <c r="I133" s="975" t="n"/>
      <c r="J133" s="180" t="n"/>
      <c r="N133" s="976">
        <f>B133</f>
        <v/>
      </c>
      <c r="O133" s="192" t="inlineStr"/>
      <c r="P133" s="192" t="inlineStr"/>
      <c r="Q133" s="192" t="inlineStr"/>
      <c r="R133" s="192" t="inlineStr"/>
      <c r="S133" s="192" t="inlineStr"/>
      <c r="T133" s="192" t="inlineStr"/>
      <c r="U133" s="193">
        <f>I114</f>
        <v/>
      </c>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I115</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I116</f>
        <v/>
      </c>
    </row>
    <row r="136">
      <c r="A136" s="79" t="n"/>
      <c r="B136" s="102" t="n"/>
      <c r="C136" s="103" t="n"/>
      <c r="D136" s="103" t="n"/>
      <c r="E136" s="103" t="n"/>
      <c r="F136" s="103" t="n"/>
      <c r="G136" s="103" t="n"/>
      <c r="H136" s="103" t="n"/>
      <c r="I136" s="975" t="n"/>
      <c r="J136" s="180" t="n"/>
      <c r="N136" s="976" t="inlineStr"/>
      <c r="O136" s="192" t="inlineStr"/>
      <c r="P136" s="192" t="inlineStr"/>
      <c r="Q136" s="192" t="inlineStr"/>
      <c r="R136" s="192" t="inlineStr"/>
      <c r="S136" s="192" t="inlineStr"/>
      <c r="T136" s="192" t="inlineStr"/>
      <c r="U136" s="193">
        <f>I117</f>
        <v/>
      </c>
    </row>
    <row r="137">
      <c r="A137" s="79" t="n"/>
      <c r="B137" s="102" t="n"/>
      <c r="C137" s="220" t="n"/>
      <c r="D137" s="220" t="n"/>
      <c r="E137" s="220" t="n"/>
      <c r="F137" s="220" t="n"/>
      <c r="G137" s="220" t="n"/>
      <c r="H137" s="220" t="n"/>
      <c r="I137" s="975" t="n"/>
      <c r="J137" s="180" t="n"/>
      <c r="N137" s="976" t="inlineStr"/>
      <c r="O137" s="192" t="inlineStr"/>
      <c r="P137" s="192" t="inlineStr"/>
      <c r="Q137" s="192" t="inlineStr"/>
      <c r="R137" s="192" t="inlineStr"/>
      <c r="S137" s="192" t="inlineStr"/>
      <c r="T137" s="192" t="inlineStr"/>
      <c r="U137" s="193" t="n"/>
    </row>
    <row r="138">
      <c r="A138" s="79" t="n"/>
      <c r="B138" s="102" t="n"/>
      <c r="C138" s="220" t="n"/>
      <c r="D138" s="220" t="n"/>
      <c r="E138" s="220" t="n"/>
      <c r="F138" s="220" t="n"/>
      <c r="G138" s="220" t="n"/>
      <c r="H138" s="220" t="n"/>
      <c r="I138" s="975" t="n"/>
      <c r="J138" s="180" t="n"/>
      <c r="N138" s="976" t="inlineStr"/>
      <c r="O138" s="192" t="inlineStr"/>
      <c r="P138" s="192" t="inlineStr"/>
      <c r="Q138" s="192" t="inlineStr"/>
      <c r="R138" s="192" t="inlineStr"/>
      <c r="S138" s="192" t="inlineStr"/>
      <c r="T138" s="192" t="inlineStr"/>
      <c r="U138" s="193">
        <f>I119</f>
        <v/>
      </c>
    </row>
    <row r="139">
      <c r="A139" s="79" t="n"/>
      <c r="B139" s="102" t="n"/>
      <c r="C139" s="220" t="n"/>
      <c r="D139" s="220" t="n"/>
      <c r="E139" s="220" t="n"/>
      <c r="F139" s="220" t="n"/>
      <c r="G139" s="220" t="n"/>
      <c r="H139" s="220" t="n"/>
      <c r="I139" s="975" t="n"/>
      <c r="J139" s="180" t="n"/>
      <c r="N139" s="976" t="inlineStr"/>
      <c r="O139" s="192" t="inlineStr"/>
      <c r="P139" s="192" t="inlineStr"/>
      <c r="Q139" s="192" t="inlineStr"/>
      <c r="R139" s="192" t="inlineStr"/>
      <c r="S139" s="192" t="inlineStr"/>
      <c r="T139" s="192" t="inlineStr"/>
      <c r="U139" s="193">
        <f>I120</f>
        <v/>
      </c>
    </row>
    <row r="140" customFormat="1" s="194">
      <c r="B140" s="102" t="inlineStr">
        <is>
          <t xml:space="preserve"> Others </t>
        </is>
      </c>
      <c r="C140" s="220" t="n"/>
      <c r="D140" s="220" t="n"/>
      <c r="E140" s="220" t="n"/>
      <c r="F140" s="220" t="n"/>
      <c r="G140" s="220" t="n"/>
      <c r="H140" s="220" t="n"/>
      <c r="I140" s="980" t="n"/>
      <c r="J140" s="180" t="n"/>
      <c r="N140" s="976">
        <f>B140</f>
        <v/>
      </c>
      <c r="O140" s="192" t="inlineStr"/>
      <c r="P140" s="192" t="inlineStr"/>
      <c r="Q140" s="192" t="inlineStr"/>
      <c r="R140" s="192" t="inlineStr"/>
      <c r="S140" s="192" t="inlineStr"/>
      <c r="T140" s="192" t="inlineStr"/>
      <c r="U140" s="193">
        <f>I121</f>
        <v/>
      </c>
    </row>
    <row r="141">
      <c r="A141" s="194" t="inlineStr">
        <is>
          <t>K20</t>
        </is>
      </c>
      <c r="B141" s="96" t="inlineStr">
        <is>
          <t xml:space="preserve">Total </t>
        </is>
      </c>
      <c r="C141" s="987">
        <f>INDIRECT(ADDRESS(MATCH("K16T",$A:$A,0),COLUMN(C$13),4))+INDIRECT(ADDRESS(MATCH("K17T",$A:$A,0),COLUMN(C$13),4))+INDIRECT(ADDRESS(MATCH("K18T",$A:$A,0),COLUMN(C$13),4))+SUM(INDIRECT(ADDRESS(MATCH("K19",$A:$A,0),COLUMN(C$13),4)&amp;":"&amp;ADDRESS(MATCH("K20",$A:$A,0)-1,COLUMN(C$13),4)))</f>
        <v/>
      </c>
      <c r="D141" s="987">
        <f>INDIRECT(ADDRESS(MATCH("K16T",$A:$A,0),COLUMN(D$13),4))+INDIRECT(ADDRESS(MATCH("K17T",$A:$A,0),COLUMN(D$13),4))+INDIRECT(ADDRESS(MATCH("K18T",$A:$A,0),COLUMN(D$13),4))+SUM(INDIRECT(ADDRESS(MATCH("K19",$A:$A,0),COLUMN(D$13),4)&amp;":"&amp;ADDRESS(MATCH("K20",$A:$A,0)-1,COLUMN(D$13),4)))</f>
        <v/>
      </c>
      <c r="E141" s="987">
        <f>INDIRECT(ADDRESS(MATCH("K16T",$A:$A,0),COLUMN(E$13),4))+INDIRECT(ADDRESS(MATCH("K17T",$A:$A,0),COLUMN(E$13),4))+INDIRECT(ADDRESS(MATCH("K18T",$A:$A,0),COLUMN(E$13),4))+SUM(INDIRECT(ADDRESS(MATCH("K19",$A:$A,0),COLUMN(E$13),4)&amp;":"&amp;ADDRESS(MATCH("K20",$A:$A,0)-1,COLUMN(E$13),4)))</f>
        <v/>
      </c>
      <c r="F141" s="987">
        <f>INDIRECT(ADDRESS(MATCH("K16T",$A:$A,0),COLUMN(F$13),4))+INDIRECT(ADDRESS(MATCH("K17T",$A:$A,0),COLUMN(F$13),4))+INDIRECT(ADDRESS(MATCH("K18T",$A:$A,0),COLUMN(F$13),4))+SUM(INDIRECT(ADDRESS(MATCH("K19",$A:$A,0),COLUMN(F$13),4)&amp;":"&amp;ADDRESS(MATCH("K20",$A:$A,0)-1,COLUMN(F$13),4)))</f>
        <v/>
      </c>
      <c r="G141" s="987">
        <f>INDIRECT(ADDRESS(MATCH("K16T",$A:$A,0),COLUMN(G$13),4))+INDIRECT(ADDRESS(MATCH("K17T",$A:$A,0),COLUMN(G$13),4))+INDIRECT(ADDRESS(MATCH("K18T",$A:$A,0),COLUMN(G$13),4))+SUM(INDIRECT(ADDRESS(MATCH("K19",$A:$A,0),COLUMN(G$13),4)&amp;":"&amp;ADDRESS(MATCH("K20",$A:$A,0)-1,COLUMN(G$13),4)))</f>
        <v/>
      </c>
      <c r="H141" s="987">
        <f>INDIRECT(ADDRESS(MATCH("K16T",$A:$A,0),COLUMN(H$13),4))+INDIRECT(ADDRESS(MATCH("K17T",$A:$A,0),COLUMN(H$13),4))+INDIRECT(ADDRESS(MATCH("K18T",$A:$A,0),COLUMN(H$13),4))+SUM(INDIRECT(ADDRESS(MATCH("K19",$A:$A,0),COLUMN(H$13),4)&amp;":"&amp;ADDRESS(MATCH("K20",$A:$A,0)-1,COLUMN(H$13),4)))</f>
        <v/>
      </c>
      <c r="I141" s="988" t="n"/>
      <c r="J141" s="196" t="n"/>
      <c r="K141" s="197" t="n"/>
      <c r="L141" s="197" t="n"/>
      <c r="M141" s="197" t="n"/>
      <c r="N141" s="966">
        <f>B141</f>
        <v/>
      </c>
      <c r="O141" s="198">
        <f>C141*BS!$B$9</f>
        <v/>
      </c>
      <c r="P141" s="198">
        <f>D141*BS!$B$9</f>
        <v/>
      </c>
      <c r="Q141" s="198">
        <f>E141*BS!$B$9</f>
        <v/>
      </c>
      <c r="R141" s="198">
        <f>F141*BS!$B$9</f>
        <v/>
      </c>
      <c r="S141" s="198">
        <f>G141*BS!$B$9</f>
        <v/>
      </c>
      <c r="T141" s="198">
        <f>H141*BS!$B$9</f>
        <v/>
      </c>
      <c r="U141" s="193">
        <f>I122</f>
        <v/>
      </c>
      <c r="V141" s="197" t="n"/>
      <c r="W141" s="197" t="n"/>
      <c r="X141" s="197" t="n"/>
      <c r="Y141" s="197" t="n"/>
      <c r="Z141" s="197" t="n"/>
      <c r="AA141" s="197" t="n"/>
      <c r="AB141" s="197" t="n"/>
      <c r="AC141" s="197" t="n"/>
      <c r="AD141" s="197" t="n"/>
      <c r="AE141" s="197" t="n"/>
      <c r="AF141" s="197" t="n"/>
      <c r="AG141" s="197" t="n"/>
      <c r="AH141" s="197" t="n"/>
      <c r="AI141" s="197" t="n"/>
      <c r="AJ141" s="197" t="n"/>
      <c r="AK141" s="197" t="n"/>
      <c r="AL141" s="197" t="n"/>
      <c r="AM141" s="197" t="n"/>
      <c r="AN141" s="197" t="n"/>
      <c r="AO141" s="197" t="n"/>
      <c r="AP141" s="197" t="n"/>
      <c r="AQ141" s="197" t="n"/>
      <c r="AR141" s="197" t="n"/>
      <c r="AS141" s="197" t="n"/>
      <c r="AT141" s="197" t="n"/>
      <c r="AU141" s="197" t="n"/>
      <c r="AV141" s="197" t="n"/>
      <c r="AW141" s="197" t="n"/>
      <c r="AX141" s="197" t="n"/>
      <c r="AY141" s="197" t="n"/>
      <c r="AZ141" s="197" t="n"/>
      <c r="BA141" s="197" t="n"/>
      <c r="BB141" s="197" t="n"/>
      <c r="BC141" s="197" t="n"/>
      <c r="BD141" s="197" t="n"/>
      <c r="BE141" s="197" t="n"/>
      <c r="BF141" s="197" t="n"/>
      <c r="BG141" s="197" t="n"/>
      <c r="BH141" s="197" t="n"/>
      <c r="BI141" s="197" t="n"/>
      <c r="BJ141" s="197" t="n"/>
      <c r="BK141" s="197" t="n"/>
      <c r="BL141" s="197" t="n"/>
      <c r="BM141" s="197" t="n"/>
      <c r="BN141" s="197" t="n"/>
      <c r="BO141" s="197" t="n"/>
      <c r="BP141" s="197" t="n"/>
      <c r="BQ141" s="197" t="n"/>
      <c r="BR141" s="197" t="n"/>
      <c r="BS141" s="197" t="n"/>
      <c r="BT141" s="197" t="n"/>
      <c r="BU141" s="197" t="n"/>
      <c r="BV141" s="197" t="n"/>
      <c r="BW141" s="197" t="n"/>
      <c r="BX141" s="197" t="n"/>
      <c r="BY141" s="197" t="n"/>
      <c r="BZ141" s="197" t="n"/>
      <c r="CA141" s="197" t="n"/>
      <c r="CB141" s="197" t="n"/>
      <c r="CC141" s="197" t="n"/>
      <c r="CD141" s="197" t="n"/>
      <c r="CE141" s="197" t="n"/>
      <c r="CF141" s="197" t="n"/>
      <c r="CG141" s="197" t="n"/>
      <c r="CH141" s="197" t="n"/>
      <c r="CI141" s="197" t="n"/>
      <c r="CJ141" s="197" t="n"/>
      <c r="CK141" s="197" t="n"/>
      <c r="CL141" s="197" t="n"/>
      <c r="CM141" s="197" t="n"/>
      <c r="CN141" s="197" t="n"/>
      <c r="CO141" s="197" t="n"/>
      <c r="CP141" s="197" t="n"/>
      <c r="CQ141" s="197" t="n"/>
      <c r="CR141" s="197" t="n"/>
      <c r="CS141" s="197" t="n"/>
      <c r="CT141" s="197" t="n"/>
      <c r="CU141" s="197" t="n"/>
      <c r="CV141" s="197" t="n"/>
      <c r="CW141" s="197" t="n"/>
      <c r="CX141" s="197" t="n"/>
      <c r="CY141" s="197" t="n"/>
      <c r="CZ141" s="197" t="n"/>
      <c r="DA141" s="197" t="n"/>
      <c r="DB141" s="197" t="n"/>
      <c r="DC141" s="197" t="n"/>
      <c r="DD141" s="197" t="n"/>
      <c r="DE141" s="197" t="n"/>
      <c r="DF141" s="197" t="n"/>
      <c r="DG141" s="197" t="n"/>
      <c r="DH141" s="197" t="n"/>
      <c r="DI141" s="197" t="n"/>
      <c r="DJ141" s="197" t="n"/>
      <c r="DK141" s="197" t="n"/>
      <c r="DL141" s="197" t="n"/>
      <c r="DM141" s="197" t="n"/>
      <c r="DN141" s="197" t="n"/>
      <c r="DO141" s="197" t="n"/>
      <c r="DP141" s="197" t="n"/>
      <c r="DQ141" s="197" t="n"/>
      <c r="DR141" s="197" t="n"/>
      <c r="DS141" s="197" t="n"/>
      <c r="DT141" s="197" t="n"/>
      <c r="DU141" s="197" t="n"/>
      <c r="DV141" s="197" t="n"/>
      <c r="DW141" s="197" t="n"/>
      <c r="DX141" s="197" t="n"/>
      <c r="DY141" s="197" t="n"/>
      <c r="DZ141" s="197" t="n"/>
      <c r="EA141" s="197" t="n"/>
      <c r="EB141" s="197" t="n"/>
      <c r="EC141" s="197" t="n"/>
      <c r="ED141" s="197" t="n"/>
      <c r="EE141" s="197" t="n"/>
      <c r="EF141" s="197" t="n"/>
      <c r="EG141" s="197" t="n"/>
      <c r="EH141" s="197" t="n"/>
      <c r="EI141" s="197" t="n"/>
      <c r="EJ141" s="197" t="n"/>
    </row>
    <row r="142" customFormat="1" s="194">
      <c r="B142" s="102" t="n"/>
      <c r="C142" s="989" t="n"/>
      <c r="D142" s="989" t="n"/>
      <c r="E142" s="989" t="n"/>
      <c r="F142" s="989" t="n"/>
      <c r="G142" s="989" t="n"/>
      <c r="H142" s="989" t="n"/>
      <c r="I142" s="980" t="n"/>
      <c r="J142" s="180" t="n"/>
      <c r="N142" s="976" t="inlineStr"/>
      <c r="O142" s="192" t="inlineStr"/>
      <c r="P142" s="192" t="inlineStr"/>
      <c r="Q142" s="192" t="inlineStr"/>
      <c r="R142" s="192" t="inlineStr"/>
      <c r="S142" s="192" t="inlineStr"/>
      <c r="T142" s="192" t="inlineStr"/>
      <c r="U142" s="193" t="n"/>
    </row>
    <row r="143" ht="14.1" customHeight="1" s="340">
      <c r="A143" s="194" t="inlineStr">
        <is>
          <t>K21</t>
        </is>
      </c>
      <c r="B143" s="96" t="inlineStr">
        <is>
          <t xml:space="preserve">Deferred Taxes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f>I124</f>
        <v/>
      </c>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t="inlineStr">
        <is>
          <t>S000 CURRENT Bank loans</t>
        </is>
      </c>
      <c r="G144" t="n">
        <v>0</v>
      </c>
      <c r="H144" t="n">
        <v>2246</v>
      </c>
      <c r="N144">
        <f>B144</f>
        <v/>
      </c>
      <c r="O144" t="inlineStr"/>
      <c r="P144" t="inlineStr"/>
      <c r="Q144" t="inlineStr"/>
      <c r="R144" t="inlineStr"/>
      <c r="S144">
        <f>G144*BS!$B$9</f>
        <v/>
      </c>
      <c r="T144">
        <f>H144*BS!$B$9</f>
        <v/>
      </c>
    </row>
    <row r="145">
      <c r="B145" t="inlineStr">
        <is>
          <t>S000 CURRENT Hire purchase</t>
        </is>
      </c>
      <c r="G145" t="n">
        <v>0</v>
      </c>
      <c r="H145" t="n">
        <v>377</v>
      </c>
      <c r="N145">
        <f>B145</f>
        <v/>
      </c>
      <c r="O145" t="inlineStr"/>
      <c r="P145" t="inlineStr"/>
      <c r="Q145" t="inlineStr"/>
      <c r="R145" t="inlineStr"/>
      <c r="S145">
        <f>G145*BS!$B$9</f>
        <v/>
      </c>
      <c r="T145">
        <f>H145*BS!$B$9</f>
        <v/>
      </c>
    </row>
    <row r="146">
      <c r="B146" t="inlineStr">
        <is>
          <t>S000 NON-CURRENT Bank loans</t>
        </is>
      </c>
      <c r="G146" t="n">
        <v>0</v>
      </c>
      <c r="H146" t="n">
        <v>6046</v>
      </c>
      <c r="N146">
        <f>B146</f>
        <v/>
      </c>
      <c r="O146" t="inlineStr"/>
      <c r="P146" t="inlineStr"/>
      <c r="Q146" t="inlineStr"/>
      <c r="R146" t="inlineStr"/>
      <c r="S146">
        <f>G146*BS!$B$9</f>
        <v/>
      </c>
      <c r="T146">
        <f>H146*BS!$B$9</f>
        <v/>
      </c>
    </row>
    <row r="147">
      <c r="B147" t="inlineStr">
        <is>
          <t>S000 NON-CURRENT Hire purchase</t>
        </is>
      </c>
      <c r="G147" t="n">
        <v>0</v>
      </c>
      <c r="H147" t="n">
        <v>978</v>
      </c>
      <c r="N147">
        <f>B147</f>
        <v/>
      </c>
      <c r="O147" t="inlineStr"/>
      <c r="P147" t="inlineStr"/>
      <c r="Q147" t="inlineStr"/>
      <c r="R147" t="inlineStr"/>
      <c r="S147">
        <f>G147*BS!$B$9</f>
        <v/>
      </c>
      <c r="T147">
        <f>H147*BS!$B$9</f>
        <v/>
      </c>
    </row>
    <row r="148">
      <c r="B148" s="102" t="n"/>
      <c r="C148" s="103" t="n"/>
      <c r="D148" s="103" t="n"/>
      <c r="E148" s="103" t="n"/>
      <c r="F148" s="103" t="n"/>
      <c r="G148" s="103" t="n"/>
      <c r="H148" s="103" t="n"/>
      <c r="I148" s="988" t="n"/>
      <c r="J148" s="196" t="n"/>
      <c r="K148" s="197" t="n"/>
      <c r="L148" s="197" t="n"/>
      <c r="M148" s="197" t="n"/>
      <c r="N148" s="966" t="inlineStr"/>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52" t="n"/>
      <c r="D149" s="952" t="n"/>
      <c r="E149" s="952" t="n"/>
      <c r="F149" s="952" t="n"/>
      <c r="G149" s="952" t="n"/>
      <c r="H149" s="952" t="n"/>
      <c r="I149" s="980" t="n"/>
      <c r="J149" s="180" t="n"/>
      <c r="N149" s="976" t="inlineStr"/>
      <c r="O149" s="192" t="inlineStr"/>
      <c r="P149" s="192" t="inlineStr"/>
      <c r="Q149" s="192" t="inlineStr"/>
      <c r="R149" s="192" t="inlineStr"/>
      <c r="S149" s="192" t="inlineStr"/>
      <c r="T149" s="192" t="inlineStr"/>
      <c r="U149" s="193" t="n"/>
    </row>
    <row r="150">
      <c r="A150" s="171" t="inlineStr">
        <is>
          <t>K22</t>
        </is>
      </c>
      <c r="B150" s="96" t="inlineStr">
        <is>
          <t xml:space="preserve">Total </t>
        </is>
      </c>
      <c r="C150" s="954">
        <f>SUM(INDIRECT(ADDRESS(MATCH("K21",$A:$A,0)+1,COLUMN(C$13),4)&amp;":"&amp;ADDRESS(MATCH("K22",$A:$A,0)-1,COLUMN(C$13),4)))</f>
        <v/>
      </c>
      <c r="D150" s="954">
        <f>SUM(INDIRECT(ADDRESS(MATCH("K21",$A:$A,0)+1,COLUMN(D$13),4)&amp;":"&amp;ADDRESS(MATCH("K22",$A:$A,0)-1,COLUMN(D$13),4)))</f>
        <v/>
      </c>
      <c r="E150" s="954">
        <f>SUM(INDIRECT(ADDRESS(MATCH("K21",$A:$A,0)+1,COLUMN(E$13),4)&amp;":"&amp;ADDRESS(MATCH("K22",$A:$A,0)-1,COLUMN(E$13),4)))</f>
        <v/>
      </c>
      <c r="F150" s="954">
        <f>SUM(INDIRECT(ADDRESS(MATCH("K21",$A:$A,0)+1,COLUMN(F$13),4)&amp;":"&amp;ADDRESS(MATCH("K22",$A:$A,0)-1,COLUMN(F$13),4)))</f>
        <v/>
      </c>
      <c r="G150" s="954">
        <f>SUM(INDIRECT(ADDRESS(MATCH("K21",$A:$A,0)+1,COLUMN(G$13),4)&amp;":"&amp;ADDRESS(MATCH("K22",$A:$A,0)-1,COLUMN(G$13),4)))</f>
        <v/>
      </c>
      <c r="H150" s="954">
        <f>SUM(INDIRECT(ADDRESS(MATCH("K21",$A:$A,0)+1,COLUMN(H$13),4)&amp;":"&amp;ADDRESS(MATCH("K22",$A:$A,0)-1,COLUMN(H$13),4)))</f>
        <v/>
      </c>
      <c r="I150" s="980" t="n"/>
      <c r="J150" s="180" t="n"/>
      <c r="N150" s="976">
        <f>B150</f>
        <v/>
      </c>
      <c r="O150" s="192">
        <f>C150*BS!$B$9</f>
        <v/>
      </c>
      <c r="P150" s="192">
        <f>D150*BS!$B$9</f>
        <v/>
      </c>
      <c r="Q150" s="192">
        <f>E150*BS!$B$9</f>
        <v/>
      </c>
      <c r="R150" s="192">
        <f>F150*BS!$B$9</f>
        <v/>
      </c>
      <c r="S150" s="192">
        <f>G150*BS!$B$9</f>
        <v/>
      </c>
      <c r="T150" s="192">
        <f>H150*BS!$B$9</f>
        <v/>
      </c>
      <c r="U150" s="193" t="n"/>
    </row>
    <row r="151">
      <c r="A151" s="194" t="inlineStr">
        <is>
          <t>K23</t>
        </is>
      </c>
      <c r="B151" s="96" t="inlineStr">
        <is>
          <t xml:space="preserve">Other Long Term liabilities </t>
        </is>
      </c>
      <c r="C151" s="990" t="n"/>
      <c r="D151" s="990" t="n"/>
      <c r="E151" s="990" t="n"/>
      <c r="F151" s="990" t="n"/>
      <c r="G151" s="990" t="n"/>
      <c r="H151" s="990" t="n"/>
      <c r="I151" s="988" t="n"/>
      <c r="J151" s="196" t="n"/>
      <c r="K151" s="197" t="n"/>
      <c r="L151" s="197" t="n"/>
      <c r="M151" s="197" t="n"/>
      <c r="N151" s="966">
        <f>B151</f>
        <v/>
      </c>
      <c r="O151" s="198" t="inlineStr"/>
      <c r="P151" s="198" t="inlineStr"/>
      <c r="Q151" s="198" t="inlineStr"/>
      <c r="R151" s="198" t="inlineStr"/>
      <c r="S151" s="198" t="inlineStr"/>
      <c r="T151" s="198" t="inlineStr"/>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A152" s="79" t="n"/>
      <c r="B152" s="102" t="inlineStr">
        <is>
          <t xml:space="preserve">  Trade payables</t>
        </is>
      </c>
      <c r="C152" s="991" t="n"/>
      <c r="D152" s="991" t="n"/>
      <c r="E152" s="991" t="n"/>
      <c r="F152" s="991" t="n"/>
      <c r="G152" s="991" t="n">
        <v>59235</v>
      </c>
      <c r="H152" s="991" t="n">
        <v>73910</v>
      </c>
      <c r="I152" s="984" t="n"/>
      <c r="J152" s="180" t="n"/>
      <c r="N152" s="976">
        <f>B152</f>
        <v/>
      </c>
      <c r="O152" s="192" t="inlineStr"/>
      <c r="P152" s="192" t="inlineStr"/>
      <c r="Q152" s="192" t="inlineStr"/>
      <c r="R152" s="192" t="inlineStr"/>
      <c r="S152" s="192">
        <f>G152*BS!$B$9</f>
        <v/>
      </c>
      <c r="T152" s="192">
        <f>H152*BS!$B$9</f>
        <v/>
      </c>
      <c r="U152" s="193">
        <f>I129</f>
        <v/>
      </c>
    </row>
    <row r="153" customFormat="1" s="194">
      <c r="A153" s="79" t="n"/>
      <c r="B153" s="102" t="inlineStr">
        <is>
          <t xml:space="preserve">  Other payables</t>
        </is>
      </c>
      <c r="C153" s="991" t="n"/>
      <c r="D153" s="991" t="n"/>
      <c r="E153" s="991" t="n"/>
      <c r="F153" s="991" t="n"/>
      <c r="G153" s="991" t="n">
        <v>42485</v>
      </c>
      <c r="H153" s="991" t="n">
        <v>96610</v>
      </c>
      <c r="I153" s="992" t="n"/>
      <c r="J153" s="180" t="n"/>
      <c r="N153" s="976">
        <f>B153</f>
        <v/>
      </c>
      <c r="O153" s="192" t="inlineStr"/>
      <c r="P153" s="192" t="inlineStr"/>
      <c r="Q153" s="192" t="inlineStr"/>
      <c r="R153" s="192" t="inlineStr"/>
      <c r="S153" s="192">
        <f>G153*BS!$B$9</f>
        <v/>
      </c>
      <c r="T153" s="192">
        <f>H153*BS!$B$9</f>
        <v/>
      </c>
      <c r="U153" s="193">
        <f>I130</f>
        <v/>
      </c>
    </row>
    <row r="154">
      <c r="A154" s="79" t="n"/>
      <c r="B154" s="102" t="n"/>
      <c r="C154" s="103" t="n"/>
      <c r="D154" s="103" t="n"/>
      <c r="E154" s="103" t="n"/>
      <c r="F154" s="103" t="n"/>
      <c r="G154" s="103" t="n"/>
      <c r="H154" s="103" t="n"/>
      <c r="I154" s="992" t="n"/>
      <c r="J154" s="180" t="n"/>
      <c r="N154" s="976" t="inlineStr"/>
      <c r="O154" s="192" t="inlineStr"/>
      <c r="P154" s="192" t="inlineStr"/>
      <c r="Q154" s="192" t="inlineStr"/>
      <c r="R154" s="192" t="inlineStr"/>
      <c r="S154" s="192" t="inlineStr"/>
      <c r="T154" s="192" t="inlineStr"/>
      <c r="U154" s="193">
        <f>I131</f>
        <v/>
      </c>
    </row>
    <row r="155" ht="18.75" customFormat="1" customHeight="1" s="194">
      <c r="A155" s="79" t="n"/>
      <c r="B155" s="102" t="n"/>
      <c r="C155" s="991" t="n"/>
      <c r="D155" s="991" t="n"/>
      <c r="E155" s="991" t="n"/>
      <c r="F155" s="991" t="n"/>
      <c r="G155" s="991" t="n"/>
      <c r="H155" s="991" t="n"/>
      <c r="I155" s="992" t="n"/>
      <c r="J155" s="180" t="n"/>
      <c r="N155" s="976" t="inlineStr"/>
      <c r="O155" s="192" t="inlineStr"/>
      <c r="P155" s="192" t="inlineStr"/>
      <c r="Q155" s="192" t="inlineStr"/>
      <c r="R155" s="192" t="inlineStr"/>
      <c r="S155" s="192" t="inlineStr"/>
      <c r="T155" s="192" t="inlineStr"/>
      <c r="U155" s="193">
        <f>I132</f>
        <v/>
      </c>
    </row>
    <row r="156" ht="18.75" customFormat="1" customHeight="1" s="194">
      <c r="A156" s="79" t="n"/>
      <c r="B156" s="102" t="n"/>
      <c r="C156" s="991" t="n"/>
      <c r="D156" s="991" t="n"/>
      <c r="E156" s="991" t="n"/>
      <c r="F156" s="991" t="n"/>
      <c r="G156" s="991" t="n"/>
      <c r="H156" s="991" t="n"/>
      <c r="I156" s="992" t="n"/>
      <c r="J156" s="180" t="n"/>
      <c r="N156" s="976" t="inlineStr"/>
      <c r="O156" s="192" t="inlineStr"/>
      <c r="P156" s="192" t="inlineStr"/>
      <c r="Q156" s="192" t="inlineStr"/>
      <c r="R156" s="192" t="inlineStr"/>
      <c r="S156" s="192" t="inlineStr"/>
      <c r="T156" s="192" t="inlineStr"/>
      <c r="U156" s="193">
        <f>I133</f>
        <v/>
      </c>
    </row>
    <row r="157" ht="18.75" customFormat="1" customHeight="1" s="194">
      <c r="A157" s="79" t="n"/>
      <c r="B157" s="102" t="n"/>
      <c r="C157" s="991" t="n"/>
      <c r="D157" s="991" t="n"/>
      <c r="E157" s="991" t="n"/>
      <c r="F157" s="991" t="n"/>
      <c r="G157" s="991" t="n"/>
      <c r="H157" s="991" t="n"/>
      <c r="I157" s="992" t="n"/>
      <c r="J157" s="180" t="n"/>
      <c r="N157" s="976" t="inlineStr"/>
      <c r="O157" s="192" t="inlineStr"/>
      <c r="P157" s="192" t="inlineStr"/>
      <c r="Q157" s="192" t="inlineStr"/>
      <c r="R157" s="192" t="inlineStr"/>
      <c r="S157" s="192" t="inlineStr"/>
      <c r="T157" s="192" t="inlineStr"/>
      <c r="U157" s="193">
        <f>I134</f>
        <v/>
      </c>
    </row>
    <row r="158" ht="18.75" customFormat="1" customHeight="1" s="194">
      <c r="A158" s="79" t="n"/>
      <c r="B158" s="102" t="n"/>
      <c r="C158" s="991" t="n"/>
      <c r="D158" s="991" t="n"/>
      <c r="E158" s="991" t="n"/>
      <c r="F158" s="991" t="n"/>
      <c r="G158" s="991" t="n"/>
      <c r="H158" s="991" t="n"/>
      <c r="I158" s="992" t="n"/>
      <c r="J158" s="180" t="n"/>
      <c r="N158" s="976" t="inlineStr"/>
      <c r="O158" s="192" t="inlineStr"/>
      <c r="P158" s="192" t="inlineStr"/>
      <c r="Q158" s="192" t="inlineStr"/>
      <c r="R158" s="192" t="inlineStr"/>
      <c r="S158" s="192" t="inlineStr"/>
      <c r="T158" s="192" t="inlineStr"/>
      <c r="U158" s="193">
        <f>I135</f>
        <v/>
      </c>
    </row>
    <row r="159" ht="18.75" customFormat="1" customHeight="1" s="194">
      <c r="A159" s="79" t="n"/>
      <c r="B159" s="102" t="n"/>
      <c r="C159" s="991" t="n"/>
      <c r="D159" s="991" t="n"/>
      <c r="E159" s="991" t="n"/>
      <c r="F159" s="991" t="n"/>
      <c r="G159" s="991" t="n"/>
      <c r="H159" s="991" t="n"/>
      <c r="I159" s="992" t="n"/>
      <c r="J159" s="180" t="n"/>
      <c r="N159" s="976" t="inlineStr"/>
      <c r="O159" s="192" t="inlineStr"/>
      <c r="P159" s="192" t="inlineStr"/>
      <c r="Q159" s="192" t="inlineStr"/>
      <c r="R159" s="192" t="inlineStr"/>
      <c r="S159" s="192" t="inlineStr"/>
      <c r="T159" s="192" t="inlineStr"/>
      <c r="U159" s="193">
        <f>I136</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I137</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I138</f>
        <v/>
      </c>
    </row>
    <row r="162" ht="18.75" customFormat="1" customHeight="1" s="194">
      <c r="A162" s="79" t="n"/>
      <c r="B162" s="102" t="n"/>
      <c r="C162" s="991" t="n"/>
      <c r="D162" s="991" t="n"/>
      <c r="E162" s="991" t="n"/>
      <c r="F162" s="991" t="n"/>
      <c r="G162" s="991" t="n"/>
      <c r="H162" s="991" t="n"/>
      <c r="I162" s="992" t="n"/>
      <c r="J162" s="180" t="n"/>
      <c r="N162" s="976" t="inlineStr"/>
      <c r="O162" s="192" t="inlineStr"/>
      <c r="P162" s="192" t="inlineStr"/>
      <c r="Q162" s="192" t="inlineStr"/>
      <c r="R162" s="192" t="inlineStr"/>
      <c r="S162" s="192" t="inlineStr"/>
      <c r="T162" s="192" t="inlineStr"/>
      <c r="U162" s="193">
        <f>I139</f>
        <v/>
      </c>
    </row>
    <row r="163" ht="18.75" customFormat="1" customHeight="1" s="194">
      <c r="A163" s="194" t="inlineStr">
        <is>
          <t>K24</t>
        </is>
      </c>
      <c r="B163" s="96" t="inlineStr">
        <is>
          <t xml:space="preserve">Total </t>
        </is>
      </c>
      <c r="C163" s="954">
        <f>SUM(INDIRECT(ADDRESS(MATCH("K23",$A:$A,0)+1,COLUMN(C$13),4)&amp;":"&amp;ADDRESS(MATCH("K24",$A:$A,0)-1,COLUMN(C$13),4)))</f>
        <v/>
      </c>
      <c r="D163" s="954">
        <f>SUM(INDIRECT(ADDRESS(MATCH("K23",$A:$A,0)+1,COLUMN(D$13),4)&amp;":"&amp;ADDRESS(MATCH("K24",$A:$A,0)-1,COLUMN(D$13),4)))</f>
        <v/>
      </c>
      <c r="E163" s="954">
        <f>SUM(INDIRECT(ADDRESS(MATCH("K23",$A:$A,0)+1,COLUMN(E$13),4)&amp;":"&amp;ADDRESS(MATCH("K24",$A:$A,0)-1,COLUMN(E$13),4)))</f>
        <v/>
      </c>
      <c r="F163" s="954">
        <f>SUM(INDIRECT(ADDRESS(MATCH("K23",$A:$A,0)+1,COLUMN(F$13),4)&amp;":"&amp;ADDRESS(MATCH("K24",$A:$A,0)-1,COLUMN(F$13),4)))</f>
        <v/>
      </c>
      <c r="G163" s="954">
        <f>SUM(INDIRECT(ADDRESS(MATCH("K23",$A:$A,0)+1,COLUMN(G$13),4)&amp;":"&amp;ADDRESS(MATCH("K24",$A:$A,0)-1,COLUMN(G$13),4)))</f>
        <v/>
      </c>
      <c r="H163" s="954">
        <f>SUM(INDIRECT(ADDRESS(MATCH("K23",$A:$A,0)+1,COLUMN(H$13),4)&amp;":"&amp;ADDRESS(MATCH("K24",$A:$A,0)-1,COLUMN(H$13),4)))</f>
        <v/>
      </c>
      <c r="I163" s="977"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39" t="n"/>
      <c r="D164" s="939" t="n"/>
      <c r="E164" s="939" t="n"/>
      <c r="F164" s="939" t="n"/>
      <c r="G164" s="939" t="n"/>
      <c r="H164" s="939" t="n"/>
      <c r="I164" s="975" t="n"/>
      <c r="J164" s="180" t="n"/>
      <c r="N164" s="976" t="inlineStr"/>
      <c r="O164" s="192" t="inlineStr"/>
      <c r="P164" s="192" t="inlineStr"/>
      <c r="Q164" s="192" t="inlineStr"/>
      <c r="R164" s="192" t="inlineStr"/>
      <c r="S164" s="192" t="inlineStr"/>
      <c r="T164" s="192" t="inlineStr"/>
      <c r="U164" s="193" t="n"/>
    </row>
    <row r="165">
      <c r="A165" s="194" t="inlineStr">
        <is>
          <t>K25</t>
        </is>
      </c>
      <c r="B165" s="96" t="inlineStr">
        <is>
          <t xml:space="preserve">Minority Interest </t>
        </is>
      </c>
      <c r="C165" s="954" t="n"/>
      <c r="D165" s="954" t="n"/>
      <c r="E165" s="954" t="n"/>
      <c r="F165" s="954" t="n"/>
      <c r="G165" s="954" t="n"/>
      <c r="H165" s="954" t="n"/>
      <c r="I165" s="977" t="n"/>
      <c r="J165" s="196" t="n"/>
      <c r="K165" s="197" t="n"/>
      <c r="L165" s="197" t="n"/>
      <c r="M165" s="197" t="n"/>
      <c r="N165" s="966">
        <f>B165</f>
        <v/>
      </c>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79" t="n"/>
      <c r="B166" s="102" t="n"/>
      <c r="C166" s="952" t="n"/>
      <c r="D166" s="952" t="n"/>
      <c r="E166" s="952" t="n"/>
      <c r="F166" s="952" t="n"/>
      <c r="G166" s="952" t="n"/>
      <c r="H166" s="952" t="n"/>
      <c r="I166" s="979" t="n"/>
      <c r="J166" s="180" t="n"/>
      <c r="N166" s="976" t="inlineStr"/>
      <c r="O166" s="192" t="inlineStr"/>
      <c r="P166" s="192" t="inlineStr"/>
      <c r="Q166" s="192" t="inlineStr"/>
      <c r="R166" s="192" t="inlineStr"/>
      <c r="S166" s="192" t="inlineStr"/>
      <c r="T166" s="192" t="inlineStr"/>
      <c r="U166" s="193">
        <f>I143</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I144</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I145</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I146</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I147</f>
        <v/>
      </c>
    </row>
    <row r="171">
      <c r="A171" s="79" t="n"/>
      <c r="B171" s="102" t="n"/>
      <c r="C171" s="993" t="n"/>
      <c r="D171" s="993" t="n"/>
      <c r="E171" s="993" t="n"/>
      <c r="F171" s="952" t="n"/>
      <c r="G171" s="952" t="n"/>
      <c r="H171" s="952" t="n"/>
      <c r="I171" s="979" t="n"/>
      <c r="J171" s="180" t="n"/>
      <c r="N171" s="976" t="inlineStr"/>
      <c r="O171" s="192" t="inlineStr"/>
      <c r="P171" s="192" t="inlineStr"/>
      <c r="Q171" s="192" t="inlineStr"/>
      <c r="R171" s="192" t="inlineStr"/>
      <c r="S171" s="192" t="inlineStr"/>
      <c r="T171" s="192" t="inlineStr"/>
      <c r="U171" s="193">
        <f>I148</f>
        <v/>
      </c>
    </row>
    <row r="172">
      <c r="A172" s="79" t="n"/>
      <c r="B172" s="102" t="n"/>
      <c r="C172" s="103" t="n"/>
      <c r="D172" s="103" t="n"/>
      <c r="E172" s="103" t="n"/>
      <c r="F172" s="103" t="n"/>
      <c r="G172" s="103" t="n"/>
      <c r="H172" s="103" t="n"/>
      <c r="I172" s="979" t="n"/>
      <c r="J172" s="180" t="n"/>
      <c r="N172" s="976" t="inlineStr"/>
      <c r="O172" s="192" t="inlineStr"/>
      <c r="P172" s="192" t="inlineStr"/>
      <c r="Q172" s="192" t="inlineStr"/>
      <c r="R172" s="192" t="inlineStr"/>
      <c r="S172" s="192" t="inlineStr"/>
      <c r="T172" s="192" t="inlineStr"/>
      <c r="U172" s="193">
        <f>I149</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I150</f>
        <v/>
      </c>
    </row>
    <row r="174">
      <c r="A174" s="79" t="n"/>
      <c r="B174" s="102" t="n"/>
      <c r="C174" s="993" t="n"/>
      <c r="D174" s="993" t="n"/>
      <c r="E174" s="993" t="n"/>
      <c r="F174" s="952" t="n"/>
      <c r="G174" s="952" t="n"/>
      <c r="H174" s="952" t="n"/>
      <c r="I174" s="979" t="n"/>
      <c r="J174" s="180" t="n"/>
      <c r="N174" s="976" t="inlineStr"/>
      <c r="O174" s="192" t="inlineStr"/>
      <c r="P174" s="192" t="inlineStr"/>
      <c r="Q174" s="192" t="inlineStr"/>
      <c r="R174" s="192" t="inlineStr"/>
      <c r="S174" s="192" t="inlineStr"/>
      <c r="T174" s="192" t="inlineStr"/>
      <c r="U174" s="193">
        <f>I151</f>
        <v/>
      </c>
    </row>
    <row r="175">
      <c r="A175" s="79" t="n"/>
      <c r="B175" s="102" t="n"/>
      <c r="C175" s="989" t="n"/>
      <c r="D175" s="971" t="n"/>
      <c r="E175" s="939" t="n"/>
      <c r="F175" s="939" t="n"/>
      <c r="G175" s="939" t="n"/>
      <c r="H175" s="939" t="n"/>
      <c r="I175" s="975" t="n"/>
      <c r="J175" s="180" t="n"/>
      <c r="N175" s="976" t="inlineStr"/>
      <c r="O175" s="192" t="inlineStr"/>
      <c r="P175" s="192" t="inlineStr"/>
      <c r="Q175" s="192" t="inlineStr"/>
      <c r="R175" s="192" t="inlineStr"/>
      <c r="S175" s="192" t="inlineStr"/>
      <c r="T175" s="192" t="inlineStr"/>
      <c r="U175" s="193">
        <f>I152</f>
        <v/>
      </c>
    </row>
    <row r="176">
      <c r="A176" s="194" t="inlineStr">
        <is>
          <t>K26</t>
        </is>
      </c>
      <c r="B176" s="96" t="inlineStr">
        <is>
          <t xml:space="preserve">Total </t>
        </is>
      </c>
      <c r="C176" s="954">
        <f>SUM(INDIRECT(ADDRESS(MATCH("K25",$A:$A,0)+1,COLUMN(C$13),4)&amp;":"&amp;ADDRESS(MATCH("K26",$A:$A,0)-1,COLUMN(C$13),4)))</f>
        <v/>
      </c>
      <c r="D176" s="954">
        <f>SUM(INDIRECT(ADDRESS(MATCH("K25",$A:$A,0)+1,COLUMN(D$13),4)&amp;":"&amp;ADDRESS(MATCH("K26",$A:$A,0)-1,COLUMN(D$13),4)))</f>
        <v/>
      </c>
      <c r="E176" s="954">
        <f>SUM(INDIRECT(ADDRESS(MATCH("K25",$A:$A,0)+1,COLUMN(E$13),4)&amp;":"&amp;ADDRESS(MATCH("K26",$A:$A,0)-1,COLUMN(E$13),4)))</f>
        <v/>
      </c>
      <c r="F176" s="954">
        <f>SUM(INDIRECT(ADDRESS(MATCH("K25",$A:$A,0)+1,COLUMN(F$13),4)&amp;":"&amp;ADDRESS(MATCH("K26",$A:$A,0)-1,COLUMN(F$13),4)))</f>
        <v/>
      </c>
      <c r="G176" s="954" t="n">
        <v>0</v>
      </c>
      <c r="H176" s="954" t="n">
        <v>0</v>
      </c>
      <c r="I176" s="988" t="n"/>
      <c r="J176" s="196" t="n"/>
      <c r="K176" s="197" t="n"/>
      <c r="L176" s="197" t="n"/>
      <c r="M176" s="197" t="n"/>
      <c r="N176" s="966">
        <f>B176</f>
        <v/>
      </c>
      <c r="O176" s="198">
        <f>C176*BS!$B$9</f>
        <v/>
      </c>
      <c r="P176" s="198">
        <f>D176*BS!$B$9</f>
        <v/>
      </c>
      <c r="Q176" s="198">
        <f>E176*BS!$B$9</f>
        <v/>
      </c>
      <c r="R176" s="198">
        <f>F176*BS!$B$9</f>
        <v/>
      </c>
      <c r="S176" s="198">
        <f>G176*BS!$B$9</f>
        <v/>
      </c>
      <c r="T176" s="198">
        <f>H176*BS!$B$9</f>
        <v/>
      </c>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102" t="n"/>
      <c r="C177" s="994" t="n"/>
      <c r="D177" s="994" t="n"/>
      <c r="E177" s="994" t="n"/>
      <c r="F177" s="994" t="n"/>
      <c r="G177" s="994" t="n"/>
      <c r="H177" s="994" t="n"/>
      <c r="I177" s="992" t="n"/>
      <c r="J177" s="180" t="n"/>
      <c r="N177" s="976" t="inlineStr"/>
      <c r="O177" s="192" t="inlineStr"/>
      <c r="P177" s="192" t="inlineStr"/>
      <c r="Q177" s="192" t="inlineStr"/>
      <c r="R177" s="192" t="inlineStr"/>
      <c r="S177" s="192" t="inlineStr"/>
      <c r="T177" s="192" t="inlineStr"/>
      <c r="U177" s="193">
        <f>I154</f>
        <v/>
      </c>
    </row>
    <row r="178" customFormat="1" s="194">
      <c r="A178" s="194" t="inlineStr">
        <is>
          <t>K27</t>
        </is>
      </c>
      <c r="B178" s="96" t="inlineStr">
        <is>
          <t xml:space="preserve">Common Stock </t>
        </is>
      </c>
      <c r="C178" s="942" t="n"/>
      <c r="D178" s="942" t="n"/>
      <c r="E178" s="942" t="n"/>
      <c r="F178" s="942" t="n"/>
      <c r="G178" s="942" t="n"/>
      <c r="H178" s="942" t="n"/>
      <c r="I178" s="992" t="n"/>
      <c r="J178" s="196" t="n"/>
      <c r="K178" s="197" t="n"/>
      <c r="L178" s="197" t="n"/>
      <c r="M178" s="197" t="n"/>
      <c r="N178" s="966">
        <f>B178</f>
        <v/>
      </c>
      <c r="O178" s="198" t="inlineStr"/>
      <c r="P178" s="198" t="inlineStr"/>
      <c r="Q178" s="198" t="inlineStr"/>
      <c r="R178" s="198" t="inlineStr"/>
      <c r="S178" s="198" t="inlineStr"/>
      <c r="T178" s="198" t="inlineStr"/>
      <c r="U178" s="193">
        <f>I155</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103" t="n"/>
      <c r="D179" s="103" t="n"/>
      <c r="E179" s="103" t="n"/>
      <c r="F179" s="103" t="n"/>
      <c r="G179" s="103" t="n"/>
      <c r="H179" s="103" t="n"/>
      <c r="I179" s="979"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n"/>
      <c r="C180" s="229" t="n"/>
      <c r="D180" s="229" t="n"/>
      <c r="E180" s="229" t="n"/>
      <c r="F180" s="229" t="n"/>
      <c r="G180" s="229" t="n">
        <v>0</v>
      </c>
      <c r="H180" s="952" t="n">
        <v>0</v>
      </c>
      <c r="I180" s="979" t="n"/>
      <c r="J180" s="196" t="n"/>
      <c r="K180" s="197" t="n"/>
      <c r="L180" s="197" t="n"/>
      <c r="M180" s="197" t="n"/>
      <c r="N180" s="966" t="inlineStr"/>
      <c r="O180" s="198" t="inlineStr"/>
      <c r="P180" s="198" t="inlineStr"/>
      <c r="Q180" s="198" t="inlineStr"/>
      <c r="R180" s="198" t="inlineStr"/>
      <c r="S180" s="198">
        <f>G180*BS!$B$9</f>
        <v/>
      </c>
      <c r="T180" s="198">
        <f>H180*BS!$B$9</f>
        <v/>
      </c>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B181" s="229" t="n"/>
      <c r="C181" s="229" t="n"/>
      <c r="D181" s="229" t="n"/>
      <c r="E181" s="229" t="n"/>
      <c r="F181" s="229" t="n"/>
      <c r="G181" s="229" t="n"/>
      <c r="H181" s="952" t="n"/>
      <c r="I181" s="979"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inlineStr">
        <is>
          <t>K28</t>
        </is>
      </c>
      <c r="B182" s="96" t="inlineStr">
        <is>
          <t xml:space="preserve">Total </t>
        </is>
      </c>
      <c r="C182" s="954">
        <f>SUM(INDIRECT(ADDRESS(MATCH("K27",$A:$A,0)+1,COLUMN(C$13),4)&amp;":"&amp;ADDRESS(MATCH("K28",$A:$A,0)-1,COLUMN(C$13),4)))</f>
        <v/>
      </c>
      <c r="D182" s="954">
        <f>SUM(INDIRECT(ADDRESS(MATCH("K27",$A:$A,0)+1,COLUMN(D$13),4)&amp;":"&amp;ADDRESS(MATCH("K28",$A:$A,0)-1,COLUMN(D$13),4)))</f>
        <v/>
      </c>
      <c r="E182" s="954">
        <f>SUM(INDIRECT(ADDRESS(MATCH("K27",$A:$A,0)+1,COLUMN(E$13),4)&amp;":"&amp;ADDRESS(MATCH("K28",$A:$A,0)-1,COLUMN(E$13),4)))</f>
        <v/>
      </c>
      <c r="F182" s="954">
        <f>SUM(INDIRECT(ADDRESS(MATCH("K27",$A:$A,0)+1,COLUMN(F$13),4)&amp;":"&amp;ADDRESS(MATCH("K28",$A:$A,0)-1,COLUMN(F$13),4)))</f>
        <v/>
      </c>
      <c r="G182" s="954">
        <f>SUM(INDIRECT(ADDRESS(MATCH("K27",$A:$A,0)+1,COLUMN(G$13),4)&amp;":"&amp;ADDRESS(MATCH("K28",$A:$A,0)-1,COLUMN(G$13),4)))</f>
        <v/>
      </c>
      <c r="H182" s="954">
        <f>SUM(INDIRECT(ADDRESS(MATCH("K27",$A:$A,0)+1,COLUMN(H$13),4)&amp;":"&amp;ADDRESS(MATCH("K28",$A:$A,0)-1,COLUMN(H$13),4)))</f>
        <v/>
      </c>
      <c r="I182" s="995" t="n"/>
      <c r="J182" s="196" t="n"/>
      <c r="K182" s="197" t="n"/>
      <c r="L182" s="197" t="n"/>
      <c r="M182" s="197" t="n"/>
      <c r="N182" s="966">
        <f>B182</f>
        <v/>
      </c>
      <c r="O182" s="198">
        <f>C182*BS!$B$9</f>
        <v/>
      </c>
      <c r="P182" s="198">
        <f>D182*BS!$B$9</f>
        <v/>
      </c>
      <c r="Q182" s="198">
        <f>E182*BS!$B$9</f>
        <v/>
      </c>
      <c r="R182" s="198">
        <f>F182*BS!$B$9</f>
        <v/>
      </c>
      <c r="S182" s="198">
        <f>G182*BS!$B$9</f>
        <v/>
      </c>
      <c r="T182" s="198">
        <f>H182*BS!$B$9</f>
        <v/>
      </c>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4" t="n"/>
      <c r="D183" s="994" t="n"/>
      <c r="E183" s="994" t="n"/>
      <c r="F183" s="994" t="n"/>
      <c r="G183" s="994" t="n"/>
      <c r="H183" s="994" t="n"/>
      <c r="I183" s="992" t="n"/>
      <c r="J183" s="180" t="n"/>
      <c r="N183" s="976" t="inlineStr"/>
      <c r="O183" s="192" t="inlineStr"/>
      <c r="P183" s="192" t="inlineStr"/>
      <c r="Q183" s="192" t="inlineStr"/>
      <c r="R183" s="192" t="inlineStr"/>
      <c r="S183" s="192" t="inlineStr"/>
      <c r="T183" s="192" t="inlineStr"/>
      <c r="U183" s="193" t="n"/>
    </row>
    <row r="184" ht="18.75" customHeight="1" s="340">
      <c r="B184" s="102" t="n"/>
      <c r="C184" s="994" t="n"/>
      <c r="D184" s="994" t="n"/>
      <c r="E184" s="994" t="n"/>
      <c r="F184" s="994" t="n"/>
      <c r="G184" s="994" t="n"/>
      <c r="H184" s="994" t="n"/>
      <c r="I184" s="992"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K29</t>
        </is>
      </c>
      <c r="B185" s="96" t="inlineStr">
        <is>
          <t xml:space="preserve">Additional Paid in Capital </t>
        </is>
      </c>
      <c r="C185" s="983" t="n"/>
      <c r="D185" s="983" t="n"/>
      <c r="E185" s="983" t="n"/>
      <c r="F185" s="983" t="n"/>
      <c r="G185" s="983" t="n"/>
      <c r="H185" s="983" t="n"/>
      <c r="I185" s="984" t="n"/>
      <c r="J185" s="196" t="n"/>
      <c r="K185" s="197" t="n"/>
      <c r="L185" s="197" t="n"/>
      <c r="M185" s="197" t="n"/>
      <c r="N185" s="966">
        <f>B185</f>
        <v/>
      </c>
      <c r="O185" s="198" t="inlineStr"/>
      <c r="P185" s="198" t="inlineStr"/>
      <c r="Q185" s="198" t="inlineStr"/>
      <c r="R185" s="198" t="inlineStr"/>
      <c r="S185" s="198" t="inlineStr"/>
      <c r="T185" s="198" t="inlineStr"/>
      <c r="U185" s="193">
        <f>I162</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229" t="n"/>
      <c r="C186" s="103" t="n"/>
      <c r="D186" s="103" t="n"/>
      <c r="E186" s="103" t="n"/>
      <c r="F186" s="103" t="n"/>
      <c r="G186" s="103" t="n"/>
      <c r="H186" s="103" t="n"/>
      <c r="I186" s="984"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229" t="n"/>
      <c r="B187" s="229" t="n"/>
      <c r="C187" s="229" t="n"/>
      <c r="D187" s="229" t="n"/>
      <c r="E187" s="229" t="n"/>
      <c r="F187" s="229" t="n"/>
      <c r="G187" s="229" t="n"/>
      <c r="H187" s="229" t="n"/>
      <c r="I187" s="984"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71" t="inlineStr">
        <is>
          <t>K30</t>
        </is>
      </c>
      <c r="B188" s="96" t="inlineStr">
        <is>
          <t xml:space="preserve">Total </t>
        </is>
      </c>
      <c r="C188" s="954">
        <f>SUM(INDIRECT(ADDRESS(MATCH("K29",$A:$A,0)+1,COLUMN(C$13),4)&amp;":"&amp;ADDRESS(MATCH("K30",$A:$A,0)-1,COLUMN(C$13),4)))</f>
        <v/>
      </c>
      <c r="D188" s="954">
        <f>SUM(INDIRECT(ADDRESS(MATCH("K29",$A:$A,0)+1,COLUMN(D$13),4)&amp;":"&amp;ADDRESS(MATCH("K30",$A:$A,0)-1,COLUMN(D$13),4)))</f>
        <v/>
      </c>
      <c r="E188" s="954">
        <f>SUM(INDIRECT(ADDRESS(MATCH("K29",$A:$A,0)+1,COLUMN(E$13),4)&amp;":"&amp;ADDRESS(MATCH("K30",$A:$A,0)-1,COLUMN(E$13),4)))</f>
        <v/>
      </c>
      <c r="F188" s="954">
        <f>SUM(INDIRECT(ADDRESS(MATCH("K29",$A:$A,0)+1,COLUMN(F$13),4)&amp;":"&amp;ADDRESS(MATCH("K30",$A:$A,0)-1,COLUMN(F$13),4)))</f>
        <v/>
      </c>
      <c r="G188" s="954" t="n">
        <v>0</v>
      </c>
      <c r="H188" s="954" t="n">
        <v>0</v>
      </c>
      <c r="I188" s="984"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94" t="inlineStr">
        <is>
          <t>K31</t>
        </is>
      </c>
      <c r="B189" s="96" t="inlineStr">
        <is>
          <t xml:space="preserve">Other Reserves </t>
        </is>
      </c>
      <c r="C189" s="983" t="n"/>
      <c r="D189" s="983" t="n"/>
      <c r="E189" s="983" t="n"/>
      <c r="F189" s="983" t="n"/>
      <c r="G189" s="983" t="n"/>
      <c r="H189" s="983" t="n"/>
      <c r="I189" s="984" t="n"/>
      <c r="J189" s="196" t="n"/>
      <c r="K189" s="197" t="n"/>
      <c r="L189" s="197" t="n"/>
      <c r="M189" s="197" t="n"/>
      <c r="N189" s="966">
        <f>B189</f>
        <v/>
      </c>
      <c r="O189" s="198" t="inlineStr"/>
      <c r="P189" s="198" t="inlineStr"/>
      <c r="Q189" s="198" t="inlineStr"/>
      <c r="R189" s="198" t="inlineStr"/>
      <c r="S189" s="198" t="inlineStr"/>
      <c r="T189" s="198" t="inlineStr"/>
      <c r="U189" s="193">
        <f>I166</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I167</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I168</f>
        <v/>
      </c>
    </row>
    <row r="192" ht="18.75" customFormat="1" customHeight="1" s="171">
      <c r="A192" s="79" t="n"/>
      <c r="B192" s="102" t="n"/>
      <c r="C192" s="993" t="n"/>
      <c r="D192" s="993" t="n"/>
      <c r="E192" s="993" t="n"/>
      <c r="F192" s="993" t="n"/>
      <c r="G192" s="993" t="n"/>
      <c r="H192" s="993" t="n"/>
      <c r="I192" s="992" t="n"/>
      <c r="J192" s="180" t="n"/>
      <c r="N192" s="976" t="inlineStr"/>
      <c r="O192" s="192" t="inlineStr"/>
      <c r="P192" s="192" t="inlineStr"/>
      <c r="Q192" s="192" t="inlineStr"/>
      <c r="R192" s="192" t="inlineStr"/>
      <c r="S192" s="192" t="inlineStr"/>
      <c r="T192" s="192" t="inlineStr"/>
      <c r="U192" s="193">
        <f>I169</f>
        <v/>
      </c>
    </row>
    <row r="193" ht="18.75" customFormat="1" customHeight="1" s="171">
      <c r="A193" s="79" t="n"/>
      <c r="B193" s="102" t="n"/>
      <c r="C193" s="993" t="n"/>
      <c r="D193" s="993" t="n"/>
      <c r="E193" s="993" t="n"/>
      <c r="F193" s="993" t="n"/>
      <c r="G193" s="993" t="n"/>
      <c r="H193" s="993" t="n"/>
      <c r="I193" s="992" t="n"/>
      <c r="J193" s="180" t="n"/>
      <c r="N193" s="976" t="inlineStr"/>
      <c r="O193" s="192" t="inlineStr"/>
      <c r="P193" s="192" t="inlineStr"/>
      <c r="Q193" s="192" t="inlineStr"/>
      <c r="R193" s="192" t="inlineStr"/>
      <c r="S193" s="192" t="inlineStr"/>
      <c r="T193" s="192" t="inlineStr"/>
      <c r="U193" s="193">
        <f>I170</f>
        <v/>
      </c>
    </row>
    <row r="194" ht="18.75" customFormat="1" customHeight="1" s="171">
      <c r="A194" s="79" t="n"/>
      <c r="B194" s="102" t="n"/>
      <c r="C194" s="103" t="n"/>
      <c r="D194" s="103" t="n"/>
      <c r="E194" s="103" t="n"/>
      <c r="F194" s="103" t="n"/>
      <c r="G194" s="103" t="n"/>
      <c r="H194" s="103" t="n"/>
      <c r="I194" s="992" t="n"/>
      <c r="J194" s="180" t="n"/>
      <c r="N194" s="976" t="inlineStr"/>
      <c r="O194" s="192" t="inlineStr"/>
      <c r="P194" s="192" t="inlineStr"/>
      <c r="Q194" s="192" t="inlineStr"/>
      <c r="R194" s="192" t="inlineStr"/>
      <c r="S194" s="192" t="inlineStr"/>
      <c r="T194" s="192" t="inlineStr"/>
      <c r="U194" s="193">
        <f>I171</f>
        <v/>
      </c>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I172</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I173</f>
        <v/>
      </c>
    </row>
    <row r="197" ht="18.75" customFormat="1" customHeight="1" s="194">
      <c r="A197" s="79" t="n"/>
      <c r="B197" s="102" t="n"/>
      <c r="C197" s="993" t="n"/>
      <c r="D197" s="993" t="n"/>
      <c r="E197" s="993" t="n"/>
      <c r="F197" s="993" t="n"/>
      <c r="G197" s="993" t="n"/>
      <c r="H197" s="993" t="n"/>
      <c r="I197" s="992" t="n"/>
      <c r="J197" s="180" t="n"/>
      <c r="N197" s="976" t="inlineStr"/>
      <c r="O197" s="192" t="inlineStr"/>
      <c r="P197" s="192" t="inlineStr"/>
      <c r="Q197" s="192" t="inlineStr"/>
      <c r="R197" s="192" t="inlineStr"/>
      <c r="S197" s="192" t="inlineStr"/>
      <c r="T197" s="192" t="inlineStr"/>
      <c r="U197" s="193">
        <f>I174</f>
        <v/>
      </c>
    </row>
    <row r="198">
      <c r="A198" s="79" t="n"/>
      <c r="B198" s="102" t="n"/>
      <c r="C198" s="993" t="n"/>
      <c r="D198" s="993" t="n"/>
      <c r="E198" s="993" t="n"/>
      <c r="F198" s="993" t="n"/>
      <c r="G198" s="993" t="n"/>
      <c r="H198" s="993" t="n"/>
      <c r="I198" s="986" t="n"/>
      <c r="J198" s="180" t="n"/>
      <c r="N198" s="976" t="inlineStr"/>
      <c r="O198" s="192" t="inlineStr"/>
      <c r="P198" s="192" t="inlineStr"/>
      <c r="Q198" s="192" t="inlineStr"/>
      <c r="R198" s="192" t="inlineStr"/>
      <c r="S198" s="192" t="inlineStr"/>
      <c r="T198" s="192" t="inlineStr"/>
      <c r="U198" s="193">
        <f>I175</f>
        <v/>
      </c>
    </row>
    <row r="199">
      <c r="A199" s="79" t="n"/>
      <c r="B199" s="102" t="n"/>
      <c r="C199" s="993" t="n"/>
      <c r="D199" s="993" t="n"/>
      <c r="E199" s="993" t="n"/>
      <c r="F199" s="993" t="n"/>
      <c r="G199" s="993" t="n"/>
      <c r="H199" s="993" t="n"/>
      <c r="I199" s="986" t="n"/>
      <c r="J199" s="180" t="n"/>
      <c r="N199" s="976" t="inlineStr"/>
      <c r="O199" s="192" t="inlineStr"/>
      <c r="P199" s="192" t="inlineStr"/>
      <c r="Q199" s="192" t="inlineStr"/>
      <c r="R199" s="192" t="inlineStr"/>
      <c r="S199" s="192" t="inlineStr"/>
      <c r="T199" s="192" t="inlineStr"/>
      <c r="U199" s="193">
        <f>I176</f>
        <v/>
      </c>
    </row>
    <row r="200">
      <c r="B200" s="102" t="n"/>
      <c r="C200" s="952" t="n"/>
      <c r="D200" s="952" t="n"/>
      <c r="E200" s="952" t="n"/>
      <c r="F200" s="952" t="n"/>
      <c r="G200" s="952" t="n"/>
      <c r="H200" s="952" t="n"/>
      <c r="I200" s="979" t="n"/>
      <c r="J200" s="180" t="n"/>
      <c r="N200" s="976" t="inlineStr"/>
      <c r="O200" s="192" t="inlineStr"/>
      <c r="P200" s="192" t="inlineStr"/>
      <c r="Q200" s="192" t="inlineStr"/>
      <c r="R200" s="192" t="inlineStr"/>
      <c r="S200" s="192" t="inlineStr"/>
      <c r="T200" s="192" t="inlineStr"/>
      <c r="U200" s="193">
        <f>I177</f>
        <v/>
      </c>
    </row>
    <row r="201" ht="24" customHeight="1" s="340">
      <c r="A201" s="194" t="inlineStr">
        <is>
          <t>K32</t>
        </is>
      </c>
      <c r="B201" s="96" t="inlineStr">
        <is>
          <t>Total</t>
        </is>
      </c>
      <c r="C201" s="954">
        <f>SUM(INDIRECT(ADDRESS(MATCH("K31",$A:$A,0)+1,COLUMN(C$13),4)&amp;":"&amp;ADDRESS(MATCH("K32",$A:$A,0)-1,COLUMN(C$13),4)))</f>
        <v/>
      </c>
      <c r="D201" s="954">
        <f>SUM(INDIRECT(ADDRESS(MATCH("K31",$A:$A,0)+1,COLUMN(D$13),4)&amp;":"&amp;ADDRESS(MATCH("K32",$A:$A,0)-1,COLUMN(D$13),4)))</f>
        <v/>
      </c>
      <c r="E201" s="954">
        <f>SUM(INDIRECT(ADDRESS(MATCH("K31",$A:$A,0)+1,COLUMN(E$13),4)&amp;":"&amp;ADDRESS(MATCH("K32",$A:$A,0)-1,COLUMN(E$13),4)))</f>
        <v/>
      </c>
      <c r="F201" s="954">
        <f>SUM(INDIRECT(ADDRESS(MATCH("K31",$A:$A,0)+1,COLUMN(F$13),4)&amp;":"&amp;ADDRESS(MATCH("K32",$A:$A,0)-1,COLUMN(F$13),4)))</f>
        <v/>
      </c>
      <c r="G201" s="954" t="n">
        <v>0</v>
      </c>
      <c r="H201" s="954" t="n">
        <v>0</v>
      </c>
      <c r="I201" s="984" t="n"/>
      <c r="J201" s="196" t="n"/>
      <c r="K201" s="197" t="n"/>
      <c r="L201" s="197" t="n"/>
      <c r="M201" s="197" t="n"/>
      <c r="N201" s="966">
        <f>B201</f>
        <v/>
      </c>
      <c r="O201" s="198">
        <f>C201*BS!$B$9</f>
        <v/>
      </c>
      <c r="P201" s="198">
        <f>D201*BS!$B$9</f>
        <v/>
      </c>
      <c r="Q201" s="198">
        <f>E201*BS!$B$9</f>
        <v/>
      </c>
      <c r="R201" s="198">
        <f>F201*BS!$B$9</f>
        <v/>
      </c>
      <c r="S201" s="198">
        <f>G201*BS!$B$9</f>
        <v/>
      </c>
      <c r="T201" s="198">
        <f>H201*BS!$B$9</f>
        <v/>
      </c>
      <c r="U201" s="193">
        <f>I178</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996" t="n"/>
      <c r="D202" s="996" t="n"/>
      <c r="E202" s="996" t="n"/>
      <c r="F202" s="996" t="n"/>
      <c r="G202" s="996" t="n"/>
      <c r="H202" s="996" t="n"/>
      <c r="I202" s="997" t="n"/>
      <c r="J202" s="180" t="n"/>
      <c r="N202" s="976" t="inlineStr"/>
      <c r="O202" s="192" t="inlineStr"/>
      <c r="P202" s="192" t="inlineStr"/>
      <c r="Q202" s="192" t="inlineStr"/>
      <c r="R202" s="192" t="inlineStr"/>
      <c r="S202" s="192" t="inlineStr"/>
      <c r="T202" s="192" t="inlineStr"/>
      <c r="U202" s="193" t="n"/>
    </row>
    <row r="203">
      <c r="A203" s="194" t="inlineStr">
        <is>
          <t>K33</t>
        </is>
      </c>
      <c r="B203" s="96" t="inlineStr">
        <is>
          <t xml:space="preserve">Retained Earnings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I180</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194" t="n"/>
      <c r="B204" s="102" t="n"/>
      <c r="C204" s="103" t="n"/>
      <c r="D204" s="103" t="n"/>
      <c r="E204" s="103" t="n"/>
      <c r="F204" s="103" t="n"/>
      <c r="G204" s="103" t="n">
        <v>0</v>
      </c>
      <c r="H204" s="103" t="n">
        <v>0</v>
      </c>
      <c r="I204" s="998" t="n"/>
      <c r="J204" s="196" t="n"/>
      <c r="K204" s="197" t="n"/>
      <c r="L204" s="197" t="n"/>
      <c r="M204" s="197" t="n"/>
      <c r="N204" s="966" t="inlineStr"/>
      <c r="O204" s="198" t="inlineStr"/>
      <c r="P204" s="198" t="inlineStr"/>
      <c r="Q204" s="198" t="inlineStr"/>
      <c r="R204" s="198" t="inlineStr"/>
      <c r="S204" s="198">
        <f>G204*BS!$B$9</f>
        <v/>
      </c>
      <c r="T204" s="198">
        <f>H204*BS!$B$9</f>
        <v/>
      </c>
      <c r="U204" s="193" t="n"/>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A205" s="194" t="n"/>
      <c r="B205" s="102" t="n"/>
      <c r="C205" s="993" t="n"/>
      <c r="D205" s="993" t="n"/>
      <c r="E205" s="993" t="n"/>
      <c r="F205" s="993" t="n"/>
      <c r="G205" s="993" t="n"/>
      <c r="H205" s="993" t="n"/>
      <c r="I205" s="998" t="n"/>
      <c r="J205" s="196" t="n"/>
      <c r="K205" s="197" t="n"/>
      <c r="L205" s="197" t="n"/>
      <c r="M205" s="197" t="n"/>
      <c r="N205" s="966" t="inlineStr"/>
      <c r="O205" s="198" t="inlineStr"/>
      <c r="P205" s="198" t="inlineStr"/>
      <c r="Q205" s="198" t="inlineStr"/>
      <c r="R205" s="198" t="inlineStr"/>
      <c r="S205" s="198" t="inlineStr"/>
      <c r="T205" s="198" t="inlineStr"/>
      <c r="U205" s="193" t="n"/>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A206" s="79" t="inlineStr">
        <is>
          <t>K34</t>
        </is>
      </c>
      <c r="B206" s="96" t="inlineStr">
        <is>
          <t>Total</t>
        </is>
      </c>
      <c r="C206" s="954">
        <f>SUM(INDIRECT(ADDRESS(MATCH("K33",$A:$A,0)+1,COLUMN(C$13),4)&amp;":"&amp;ADDRESS(MATCH("K34",$A:$A,0)-1,COLUMN(C$13),4)))</f>
        <v/>
      </c>
      <c r="D206" s="954">
        <f>SUM(INDIRECT(ADDRESS(MATCH("K33",$A:$A,0)+1,COLUMN(D$13),4)&amp;":"&amp;ADDRESS(MATCH("K34",$A:$A,0)-1,COLUMN(D$13),4)))</f>
        <v/>
      </c>
      <c r="E206" s="954">
        <f>SUM(INDIRECT(ADDRESS(MATCH("K33",$A:$A,0)+1,COLUMN(E$13),4)&amp;":"&amp;ADDRESS(MATCH("K34",$A:$A,0)-1,COLUMN(E$13),4)))</f>
        <v/>
      </c>
      <c r="F206" s="954">
        <f>SUM(INDIRECT(ADDRESS(MATCH("K33",$A:$A,0)+1,COLUMN(F$13),4)&amp;":"&amp;ADDRESS(MATCH("K34",$A:$A,0)-1,COLUMN(F$13),4)))</f>
        <v/>
      </c>
      <c r="G206" s="954">
        <f>SUM(INDIRECT(ADDRESS(MATCH("K33",$A:$A,0)+1,COLUMN(G$13),4)&amp;":"&amp;ADDRESS(MATCH("K34",$A:$A,0)-1,COLUMN(G$13),4)))</f>
        <v/>
      </c>
      <c r="H206" s="954">
        <f>SUM(INDIRECT(ADDRESS(MATCH("K33",$A:$A,0)+1,COLUMN(H$13),4)&amp;":"&amp;ADDRESS(MATCH("K34",$A:$A,0)-1,COLUMN(H$13),4)))</f>
        <v/>
      </c>
      <c r="I206" s="997" t="n"/>
      <c r="J206" s="180" t="n"/>
      <c r="N206" s="976">
        <f>B206</f>
        <v/>
      </c>
      <c r="O206" s="192">
        <f>C206*BS!$B$9</f>
        <v/>
      </c>
      <c r="P206" s="192">
        <f>D206*BS!$B$9</f>
        <v/>
      </c>
      <c r="Q206" s="192">
        <f>E206*BS!$B$9</f>
        <v/>
      </c>
      <c r="R206" s="192">
        <f>F206*BS!$B$9</f>
        <v/>
      </c>
      <c r="S206" s="192">
        <f>G206*BS!$B$9</f>
        <v/>
      </c>
      <c r="T206" s="192">
        <f>H206*BS!$B$9</f>
        <v/>
      </c>
      <c r="U206" s="193" t="n"/>
    </row>
    <row r="207">
      <c r="A207" s="171" t="inlineStr">
        <is>
          <t>K35</t>
        </is>
      </c>
      <c r="B207" s="96" t="inlineStr">
        <is>
          <t xml:space="preserve">Others </t>
        </is>
      </c>
      <c r="C207" s="999" t="n"/>
      <c r="D207" s="999" t="n"/>
      <c r="E207" s="999" t="n"/>
      <c r="F207" s="999" t="n"/>
      <c r="G207" s="999" t="n"/>
      <c r="H207" s="999" t="n"/>
      <c r="I207" s="997" t="n"/>
      <c r="J207" s="180" t="n"/>
      <c r="N207" s="966">
        <f>B207</f>
        <v/>
      </c>
      <c r="O207" s="204" t="inlineStr"/>
      <c r="P207" s="204" t="inlineStr"/>
      <c r="Q207" s="204" t="inlineStr"/>
      <c r="R207" s="204" t="inlineStr"/>
      <c r="S207" s="204" t="inlineStr"/>
      <c r="T207" s="204" t="inlineStr"/>
      <c r="U207" s="193"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I185</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I186</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103" t="n"/>
      <c r="D210" s="103" t="n"/>
      <c r="E210" s="103" t="n"/>
      <c r="F210" s="103" t="n"/>
      <c r="G210" s="103" t="n"/>
      <c r="H210" s="103" t="n"/>
      <c r="I210" s="997" t="n"/>
      <c r="J210" s="180" t="n"/>
      <c r="K210" s="172" t="n"/>
      <c r="L210" s="172" t="n"/>
      <c r="M210" s="172" t="n"/>
      <c r="N210" s="973" t="inlineStr"/>
      <c r="O210" s="192" t="inlineStr"/>
      <c r="P210" s="192" t="inlineStr"/>
      <c r="Q210" s="192" t="inlineStr"/>
      <c r="R210" s="192" t="inlineStr"/>
      <c r="S210" s="192" t="inlineStr"/>
      <c r="T210" s="192" t="inlineStr"/>
      <c r="U210" s="193">
        <f>I187</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I188</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000"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I189</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I190</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I191</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I192</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f>I193</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19"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f>I194</f>
        <v/>
      </c>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inlineStr">
        <is>
          <t>K36</t>
        </is>
      </c>
      <c r="B218" s="96" t="inlineStr">
        <is>
          <t>Total</t>
        </is>
      </c>
      <c r="C218" s="954">
        <f>SUM(INDIRECT(ADDRESS(MATCH("K35",$A:$A,0)+1,COLUMN(C$13),4)&amp;":"&amp;ADDRESS(MATCH("K36",$A:$A,0)-1,COLUMN(C$13),4)))</f>
        <v/>
      </c>
      <c r="D218" s="954">
        <f>SUM(INDIRECT(ADDRESS(MATCH("K35",$A:$A,0)+1,COLUMN(D$13),4)&amp;":"&amp;ADDRESS(MATCH("K36",$A:$A,0)-1,COLUMN(D$13),4)))</f>
        <v/>
      </c>
      <c r="E218" s="954">
        <f>SUM(INDIRECT(ADDRESS(MATCH("K35",$A:$A,0)+1,COLUMN(E$13),4)&amp;":"&amp;ADDRESS(MATCH("K36",$A:$A,0)-1,COLUMN(E$13),4)))</f>
        <v/>
      </c>
      <c r="F218" s="954">
        <f>SUM(INDIRECT(ADDRESS(MATCH("K35",$A:$A,0)+1,COLUMN(F$13),4)&amp;":"&amp;ADDRESS(MATCH("K36",$A:$A,0)-1,COLUMN(F$13),4)))</f>
        <v/>
      </c>
      <c r="G218" s="954" t="n">
        <v>0</v>
      </c>
      <c r="H218" s="954" t="n">
        <v>0</v>
      </c>
      <c r="I218" s="997" t="n"/>
      <c r="J218" s="180" t="n"/>
      <c r="K218" s="172" t="n"/>
      <c r="L218" s="172" t="n"/>
      <c r="M218" s="172" t="n"/>
      <c r="N218" s="966">
        <f>B218</f>
        <v/>
      </c>
      <c r="O218" s="1001">
        <f>C218*BS!$B$9</f>
        <v/>
      </c>
      <c r="P218" s="1001">
        <f>D218*BS!$B$9</f>
        <v/>
      </c>
      <c r="Q218" s="1001">
        <f>E218*BS!$B$9</f>
        <v/>
      </c>
      <c r="R218" s="1001">
        <f>F218*BS!$B$9</f>
        <v/>
      </c>
      <c r="S218" s="1001">
        <f>G218*BS!$B$9</f>
        <v/>
      </c>
      <c r="T218" s="1001">
        <f>H218*BS!$B$9</f>
        <v/>
      </c>
      <c r="U218" s="193" t="n"/>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79" t="n"/>
      <c r="B219" s="119" t="n"/>
      <c r="C219" s="991" t="n"/>
      <c r="D219" s="991" t="n"/>
      <c r="E219" s="991" t="n"/>
      <c r="F219" s="991" t="n"/>
      <c r="G219" s="991" t="n"/>
      <c r="H219" s="991" t="n"/>
      <c r="I219" s="997" t="n"/>
      <c r="J219" s="180" t="n"/>
      <c r="K219" s="172" t="n"/>
      <c r="L219" s="172" t="n"/>
      <c r="M219" s="172" t="n"/>
      <c r="N219" s="973" t="inlineStr"/>
      <c r="O219" s="192" t="inlineStr"/>
      <c r="P219" s="192" t="inlineStr"/>
      <c r="Q219" s="192" t="inlineStr"/>
      <c r="R219" s="192" t="inlineStr"/>
      <c r="S219" s="192" t="inlineStr"/>
      <c r="T219" s="192" t="inlineStr"/>
      <c r="U219" s="193" t="n"/>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194" t="inlineStr">
        <is>
          <t>K37</t>
        </is>
      </c>
      <c r="B220" s="96" t="inlineStr">
        <is>
          <t xml:space="preserve">Total Shareholders Equity </t>
        </is>
      </c>
      <c r="C220" s="983" t="n"/>
      <c r="D220" s="983" t="n"/>
      <c r="E220" s="983" t="n"/>
      <c r="F220" s="983" t="n"/>
      <c r="G220" s="983" t="n"/>
      <c r="H220" s="983" t="n"/>
      <c r="I220" s="998" t="n"/>
      <c r="J220" s="196" t="n"/>
      <c r="K220" s="197" t="n"/>
      <c r="L220" s="197" t="n"/>
      <c r="M220" s="197" t="n"/>
      <c r="N220" s="966">
        <f>B220</f>
        <v/>
      </c>
      <c r="O220" s="198" t="inlineStr"/>
      <c r="P220" s="198" t="inlineStr"/>
      <c r="Q220" s="198" t="inlineStr"/>
      <c r="R220" s="198" t="inlineStr"/>
      <c r="S220" s="198" t="inlineStr"/>
      <c r="T220" s="198" t="inlineStr"/>
      <c r="U220" s="193">
        <f>I197</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102" t="n"/>
      <c r="C221" s="103" t="n"/>
      <c r="D221" s="103" t="n"/>
      <c r="E221" s="103" t="n"/>
      <c r="F221" s="103" t="n"/>
      <c r="G221" s="103" t="n"/>
      <c r="H221" s="103" t="n"/>
      <c r="I221" s="984" t="n"/>
      <c r="J221" s="180" t="n"/>
      <c r="N221" s="976" t="inlineStr"/>
      <c r="O221" s="192" t="inlineStr"/>
      <c r="P221" s="192" t="inlineStr"/>
      <c r="Q221" s="192" t="inlineStr"/>
      <c r="R221" s="192" t="inlineStr"/>
      <c r="S221" s="192" t="inlineStr"/>
      <c r="T221" s="192" t="inlineStr"/>
      <c r="U221" s="193">
        <f>I198</f>
        <v/>
      </c>
    </row>
    <row r="222">
      <c r="B222" s="102" t="n"/>
      <c r="C222" s="1002" t="n"/>
      <c r="D222" s="1002" t="n"/>
      <c r="E222" s="1002" t="n"/>
      <c r="F222" s="1002" t="n"/>
      <c r="G222" s="1002" t="n"/>
      <c r="H222" s="1002" t="n"/>
      <c r="I222" s="984" t="n"/>
      <c r="J222" s="180" t="n"/>
      <c r="N222" s="976" t="inlineStr"/>
      <c r="O222" s="192" t="inlineStr"/>
      <c r="P222" s="192" t="inlineStr"/>
      <c r="Q222" s="192" t="inlineStr"/>
      <c r="R222" s="192" t="inlineStr"/>
      <c r="S222" s="192" t="inlineStr"/>
      <c r="T222" s="192" t="inlineStr"/>
      <c r="U222" s="193" t="n"/>
    </row>
    <row r="223">
      <c r="A223" s="171" t="inlineStr">
        <is>
          <t>K38</t>
        </is>
      </c>
      <c r="B223" s="96" t="inlineStr">
        <is>
          <t>Total</t>
        </is>
      </c>
      <c r="C223" s="954">
        <f>SUM(INDIRECT(ADDRESS(MATCH("K37",$A:$A,0)+1,COLUMN(C$13),4)&amp;":"&amp;ADDRESS(MATCH("K38",$A:$A,0)-1,COLUMN(C$13),4)))</f>
        <v/>
      </c>
      <c r="D223" s="954">
        <f>SUM(INDIRECT(ADDRESS(MATCH("K37",$A:$A,0)+1,COLUMN(D$13),4)&amp;":"&amp;ADDRESS(MATCH("K38",$A:$A,0)-1,COLUMN(D$13),4)))</f>
        <v/>
      </c>
      <c r="E223" s="954">
        <f>SUM(INDIRECT(ADDRESS(MATCH("K37",$A:$A,0)+1,COLUMN(E$13),4)&amp;":"&amp;ADDRESS(MATCH("K38",$A:$A,0)-1,COLUMN(E$13),4)))</f>
        <v/>
      </c>
      <c r="F223" s="954">
        <f>SUM(INDIRECT(ADDRESS(MATCH("K37",$A:$A,0)+1,COLUMN(F$13),4)&amp;":"&amp;ADDRESS(MATCH("K38",$A:$A,0)-1,COLUMN(F$13),4)))</f>
        <v/>
      </c>
      <c r="G223" s="954" t="n">
        <v>0</v>
      </c>
      <c r="H223" s="954" t="n">
        <v>0</v>
      </c>
      <c r="I223" s="984" t="n"/>
      <c r="J223" s="180" t="n"/>
      <c r="N223" s="976">
        <f>B223</f>
        <v/>
      </c>
      <c r="O223" s="192">
        <f>C223*BS!$B$9</f>
        <v/>
      </c>
      <c r="P223" s="192">
        <f>D223*BS!$B$9</f>
        <v/>
      </c>
      <c r="Q223" s="192">
        <f>E223*BS!$B$9</f>
        <v/>
      </c>
      <c r="R223" s="192">
        <f>F223*BS!$B$9</f>
        <v/>
      </c>
      <c r="S223" s="192">
        <f>G223*BS!$B$9</f>
        <v/>
      </c>
      <c r="T223" s="192">
        <f>H223*BS!$B$9</f>
        <v/>
      </c>
      <c r="U223" s="193" t="n"/>
    </row>
    <row r="224">
      <c r="A224" s="171" t="inlineStr">
        <is>
          <t>K39</t>
        </is>
      </c>
      <c r="B224" s="96" t="inlineStr">
        <is>
          <t xml:space="preserve">Off Balance Liabilities </t>
        </is>
      </c>
      <c r="C224" s="1003" t="n"/>
      <c r="D224" s="1003" t="n"/>
      <c r="E224" s="1003" t="n"/>
      <c r="F224" s="1003" t="n"/>
      <c r="G224" s="1003" t="n"/>
      <c r="H224" s="1003" t="n"/>
      <c r="I224" s="997" t="n"/>
      <c r="J224" s="180" t="n"/>
      <c r="N224" s="966">
        <f>B224</f>
        <v/>
      </c>
      <c r="O224" s="204" t="inlineStr"/>
      <c r="P224" s="204" t="inlineStr"/>
      <c r="Q224" s="204" t="inlineStr"/>
      <c r="R224" s="204" t="inlineStr"/>
      <c r="S224" s="204" t="inlineStr"/>
      <c r="T224" s="204" t="inlineStr"/>
      <c r="U224" s="193" t="n"/>
    </row>
    <row r="225">
      <c r="B225" s="102" t="inlineStr">
        <is>
          <t>- LC</t>
        </is>
      </c>
      <c r="C225" s="991" t="n"/>
      <c r="D225" s="991" t="n"/>
      <c r="E225" s="991" t="n"/>
      <c r="F225" s="991" t="n"/>
      <c r="G225" s="991" t="n"/>
      <c r="H225" s="991" t="n"/>
      <c r="I225" s="977" t="n"/>
      <c r="J225" s="180" t="n"/>
      <c r="N225" s="976">
        <f>B225</f>
        <v/>
      </c>
      <c r="O225" s="192" t="inlineStr"/>
      <c r="P225" s="192" t="inlineStr"/>
      <c r="Q225" s="192" t="inlineStr"/>
      <c r="R225" s="192" t="inlineStr"/>
      <c r="S225" s="192" t="inlineStr"/>
      <c r="T225" s="192" t="inlineStr"/>
      <c r="U225" s="193">
        <f>I202</f>
        <v/>
      </c>
    </row>
    <row r="226">
      <c r="B226" s="102" t="inlineStr">
        <is>
          <t>- BG</t>
        </is>
      </c>
      <c r="C226" s="991" t="n"/>
      <c r="D226" s="991" t="n"/>
      <c r="E226" s="991" t="n"/>
      <c r="F226" s="991" t="n"/>
      <c r="G226" s="991" t="n"/>
      <c r="H226" s="991" t="n"/>
      <c r="I226" s="239" t="n"/>
      <c r="J226" s="180" t="n"/>
      <c r="N226" s="976">
        <f>B226</f>
        <v/>
      </c>
      <c r="O226" s="192" t="inlineStr"/>
      <c r="P226" s="192" t="inlineStr"/>
      <c r="Q226" s="192" t="inlineStr"/>
      <c r="R226" s="192" t="inlineStr"/>
      <c r="S226" s="192" t="inlineStr"/>
      <c r="T226" s="192" t="inlineStr"/>
      <c r="U226" s="193">
        <f>I203</f>
        <v/>
      </c>
    </row>
    <row r="227">
      <c r="B227" s="102" t="inlineStr">
        <is>
          <t>- BD</t>
        </is>
      </c>
      <c r="C227" s="103" t="n"/>
      <c r="D227" s="103" t="n"/>
      <c r="E227" s="103" t="n"/>
      <c r="F227" s="103" t="n"/>
      <c r="G227" s="103" t="n"/>
      <c r="H227" s="103" t="n"/>
      <c r="I227" s="240" t="n"/>
      <c r="J227" s="180" t="n"/>
      <c r="N227" s="976">
        <f>B227</f>
        <v/>
      </c>
      <c r="O227" s="192" t="inlineStr"/>
      <c r="P227" s="192" t="inlineStr"/>
      <c r="Q227" s="192" t="inlineStr"/>
      <c r="R227" s="192" t="inlineStr"/>
      <c r="S227" s="192" t="inlineStr"/>
      <c r="T227" s="192" t="inlineStr"/>
      <c r="U227" s="193">
        <f>I204</f>
        <v/>
      </c>
    </row>
    <row r="228">
      <c r="B228" s="102" t="inlineStr">
        <is>
          <t>- CG</t>
        </is>
      </c>
      <c r="C228" s="991" t="n"/>
      <c r="D228" s="991" t="n"/>
      <c r="E228" s="991" t="n"/>
      <c r="F228" s="991" t="n"/>
      <c r="G228" s="991" t="n"/>
      <c r="H228" s="991" t="n"/>
      <c r="I228" s="241" t="n"/>
      <c r="J228" s="180" t="n"/>
      <c r="N228" s="976">
        <f>B228</f>
        <v/>
      </c>
      <c r="O228" s="192" t="inlineStr"/>
      <c r="P228" s="192" t="inlineStr"/>
      <c r="Q228" s="192" t="inlineStr"/>
      <c r="R228" s="192" t="inlineStr"/>
      <c r="S228" s="192" t="inlineStr"/>
      <c r="T228" s="192" t="inlineStr"/>
      <c r="U228" s="193">
        <f>I205</f>
        <v/>
      </c>
    </row>
    <row r="229">
      <c r="B229" s="102" t="inlineStr">
        <is>
          <t>- Commitments</t>
        </is>
      </c>
      <c r="C229" s="991" t="n"/>
      <c r="D229" s="991" t="n"/>
      <c r="E229" s="991" t="n"/>
      <c r="F229" s="991" t="n"/>
      <c r="G229" s="991" t="n"/>
      <c r="H229" s="991" t="n"/>
      <c r="I229" s="241" t="n"/>
      <c r="J229" s="180" t="n"/>
      <c r="N229" s="976">
        <f>B229</f>
        <v/>
      </c>
      <c r="O229" s="192" t="inlineStr"/>
      <c r="P229" s="192" t="inlineStr"/>
      <c r="Q229" s="192" t="inlineStr"/>
      <c r="R229" s="192" t="inlineStr"/>
      <c r="S229" s="192" t="inlineStr"/>
      <c r="T229" s="192" t="inlineStr"/>
      <c r="U229" s="193">
        <f>I206</f>
        <v/>
      </c>
    </row>
    <row r="230">
      <c r="B230" s="102" t="n"/>
      <c r="C230" s="991" t="n"/>
      <c r="D230" s="991" t="n"/>
      <c r="E230" s="991" t="n"/>
      <c r="F230" s="991" t="n"/>
      <c r="G230" s="991" t="n"/>
      <c r="H230" s="991" t="n"/>
      <c r="I230" s="241" t="n"/>
      <c r="J230" s="180" t="n"/>
      <c r="N230" s="976" t="inlineStr"/>
      <c r="O230" s="192" t="inlineStr"/>
      <c r="P230" s="192" t="inlineStr"/>
      <c r="Q230" s="192" t="inlineStr"/>
      <c r="R230" s="192" t="inlineStr"/>
      <c r="S230" s="192" t="inlineStr"/>
      <c r="T230" s="192" t="inlineStr"/>
      <c r="U230" s="193">
        <f>I207</f>
        <v/>
      </c>
    </row>
    <row r="231">
      <c r="B231" s="102" t="inlineStr">
        <is>
          <t>- Others</t>
        </is>
      </c>
      <c r="C231" s="991" t="n"/>
      <c r="D231" s="991" t="n"/>
      <c r="E231" s="991" t="n"/>
      <c r="F231" s="991" t="n"/>
      <c r="G231" s="991" t="n"/>
      <c r="H231" s="991" t="n"/>
      <c r="I231" s="241" t="n"/>
      <c r="J231" s="180" t="n"/>
      <c r="N231" s="976">
        <f>B231</f>
        <v/>
      </c>
      <c r="O231" s="192" t="inlineStr"/>
      <c r="P231" s="192" t="inlineStr"/>
      <c r="Q231" s="192" t="inlineStr"/>
      <c r="R231" s="192" t="inlineStr"/>
      <c r="S231" s="192" t="inlineStr"/>
      <c r="T231" s="192" t="inlineStr"/>
      <c r="U231" s="193">
        <f>I208</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I209</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I210</f>
        <v/>
      </c>
    </row>
    <row r="234">
      <c r="B234" s="102" t="n"/>
      <c r="C234" s="991" t="n"/>
      <c r="D234" s="991" t="n"/>
      <c r="E234" s="991" t="n"/>
      <c r="F234" s="991" t="n"/>
      <c r="G234" s="991" t="n"/>
      <c r="H234" s="991" t="n"/>
      <c r="I234" s="241" t="n"/>
      <c r="J234" s="180" t="n"/>
      <c r="N234" s="976" t="inlineStr"/>
      <c r="O234" s="192" t="inlineStr"/>
      <c r="P234" s="192" t="inlineStr"/>
      <c r="Q234" s="192" t="inlineStr"/>
      <c r="R234" s="192" t="inlineStr"/>
      <c r="S234" s="192" t="inlineStr"/>
      <c r="T234" s="192" t="inlineStr"/>
      <c r="U234" s="193">
        <f>I211</f>
        <v/>
      </c>
    </row>
    <row r="235">
      <c r="B235" s="102" t="n"/>
      <c r="C235" s="991" t="n"/>
      <c r="D235" s="991" t="n"/>
      <c r="E235" s="991" t="n"/>
      <c r="F235" s="991" t="n"/>
      <c r="G235" s="991" t="n"/>
      <c r="H235" s="991" t="n"/>
      <c r="I235" s="241" t="n"/>
      <c r="J235" s="180" t="n"/>
      <c r="N235" s="976" t="inlineStr"/>
      <c r="O235" s="192" t="inlineStr"/>
      <c r="P235" s="192" t="inlineStr"/>
      <c r="Q235" s="192" t="inlineStr"/>
      <c r="R235" s="192" t="inlineStr"/>
      <c r="S235" s="192" t="inlineStr"/>
      <c r="T235" s="192" t="inlineStr"/>
      <c r="U235" s="193">
        <f>I212</f>
        <v/>
      </c>
    </row>
    <row r="236">
      <c r="A236" s="194" t="inlineStr">
        <is>
          <t>K40</t>
        </is>
      </c>
      <c r="B236" s="243" t="inlineStr">
        <is>
          <t xml:space="preserve">Total </t>
        </is>
      </c>
      <c r="C236" s="1004">
        <f>SUM(INDIRECT(ADDRESS(MATCH("K39",$A:$A,0)+1,COLUMN(C$13),4)&amp;":"&amp;ADDRESS(MATCH("K40",$A:$A,0)-1,COLUMN(C$13),4)))</f>
        <v/>
      </c>
      <c r="D236" s="1004">
        <f>SUM(INDIRECT(ADDRESS(MATCH("K39",$A:$A,0)+1,COLUMN(D$13),4)&amp;":"&amp;ADDRESS(MATCH("K40",$A:$A,0)-1,COLUMN(D$13),4)))</f>
        <v/>
      </c>
      <c r="E236" s="1004">
        <f>SUM(INDIRECT(ADDRESS(MATCH("K39",$A:$A,0)+1,COLUMN(E$13),4)&amp;":"&amp;ADDRESS(MATCH("K40",$A:$A,0)-1,COLUMN(E$13),4)))</f>
        <v/>
      </c>
      <c r="F236" s="1004">
        <f>SUM(INDIRECT(ADDRESS(MATCH("K39",$A:$A,0)+1,COLUMN(F$13),4)&amp;":"&amp;ADDRESS(MATCH("K40",$A:$A,0)-1,COLUMN(F$13),4)))</f>
        <v/>
      </c>
      <c r="G236" s="1004">
        <f>SUM(INDIRECT(ADDRESS(MATCH("K39",$A:$A,0)+1,COLUMN(G$13),4)&amp;":"&amp;ADDRESS(MATCH("K40",$A:$A,0)-1,COLUMN(G$13),4)))</f>
        <v/>
      </c>
      <c r="H236" s="1004">
        <f>SUM(INDIRECT(ADDRESS(MATCH("K39",$A:$A,0)+1,COLUMN(H$13),4)&amp;":"&amp;ADDRESS(MATCH("K40",$A:$A,0)-1,COLUMN(H$13),4)))</f>
        <v/>
      </c>
      <c r="I236" s="245" t="n"/>
      <c r="J236" s="196" t="n"/>
      <c r="K236" s="197" t="n"/>
      <c r="L236" s="197" t="n"/>
      <c r="M236" s="197" t="n"/>
      <c r="N236" s="966">
        <f>B236</f>
        <v/>
      </c>
      <c r="O236" s="246">
        <f>C236*BS!$B$9</f>
        <v/>
      </c>
      <c r="P236" s="246">
        <f>D236*BS!$B$9</f>
        <v/>
      </c>
      <c r="Q236" s="246">
        <f>E236*BS!$B$9</f>
        <v/>
      </c>
      <c r="R236" s="246">
        <f>F236*BS!$B$9</f>
        <v/>
      </c>
      <c r="S236" s="246">
        <f>G236*BS!$B$9</f>
        <v/>
      </c>
      <c r="T236" s="246">
        <f>H236*BS!$B$9</f>
        <v/>
      </c>
      <c r="U236" s="247">
        <f>I213</f>
        <v/>
      </c>
      <c r="V236" s="197" t="n"/>
      <c r="W236" s="197" t="n"/>
      <c r="X236" s="197" t="n"/>
      <c r="Y236" s="197" t="n"/>
      <c r="Z236" s="197" t="n"/>
      <c r="AA236" s="197" t="n"/>
      <c r="AB236" s="197" t="n"/>
      <c r="AC236" s="197" t="n"/>
      <c r="AD236" s="197" t="n"/>
      <c r="AE236" s="197" t="n"/>
      <c r="AF236" s="197" t="n"/>
      <c r="AG236" s="197" t="n"/>
      <c r="AH236" s="197" t="n"/>
      <c r="AI236" s="197" t="n"/>
      <c r="AJ236" s="197" t="n"/>
      <c r="AK236" s="197" t="n"/>
      <c r="AL236" s="197" t="n"/>
      <c r="AM236" s="197" t="n"/>
      <c r="AN236" s="197" t="n"/>
      <c r="AO236" s="197" t="n"/>
      <c r="AP236" s="197" t="n"/>
      <c r="AQ236" s="197" t="n"/>
      <c r="AR236" s="197" t="n"/>
      <c r="AS236" s="197" t="n"/>
      <c r="AT236" s="197" t="n"/>
      <c r="AU236" s="197" t="n"/>
      <c r="AV236" s="197" t="n"/>
      <c r="AW236" s="197" t="n"/>
      <c r="AX236" s="197" t="n"/>
      <c r="AY236" s="197" t="n"/>
      <c r="AZ236" s="197" t="n"/>
      <c r="BA236" s="197" t="n"/>
      <c r="BB236" s="197" t="n"/>
      <c r="BC236" s="197" t="n"/>
      <c r="BD236" s="197" t="n"/>
      <c r="BE236" s="197" t="n"/>
      <c r="BF236" s="197" t="n"/>
      <c r="BG236" s="197" t="n"/>
      <c r="BH236" s="197" t="n"/>
      <c r="BI236" s="197" t="n"/>
      <c r="BJ236" s="197" t="n"/>
      <c r="BK236" s="197" t="n"/>
      <c r="BL236" s="197" t="n"/>
      <c r="BM236" s="197" t="n"/>
      <c r="BN236" s="197" t="n"/>
      <c r="BO236" s="197" t="n"/>
      <c r="BP236" s="197" t="n"/>
      <c r="BQ236" s="197" t="n"/>
      <c r="BR236" s="197" t="n"/>
      <c r="BS236" s="197" t="n"/>
      <c r="BT236" s="197" t="n"/>
      <c r="BU236" s="197" t="n"/>
      <c r="BV236" s="197" t="n"/>
      <c r="BW236" s="197" t="n"/>
      <c r="BX236" s="197" t="n"/>
      <c r="BY236" s="197" t="n"/>
      <c r="BZ236" s="197" t="n"/>
      <c r="CA236" s="197" t="n"/>
      <c r="CB236" s="197" t="n"/>
      <c r="CC236" s="197" t="n"/>
      <c r="CD236" s="197" t="n"/>
      <c r="CE236" s="197" t="n"/>
      <c r="CF236" s="197" t="n"/>
      <c r="CG236" s="197" t="n"/>
      <c r="CH236" s="197" t="n"/>
      <c r="CI236" s="197" t="n"/>
      <c r="CJ236" s="197" t="n"/>
      <c r="CK236" s="197" t="n"/>
      <c r="CL236" s="197" t="n"/>
      <c r="CM236" s="197" t="n"/>
      <c r="CN236" s="197" t="n"/>
      <c r="CO236" s="197" t="n"/>
      <c r="CP236" s="197" t="n"/>
      <c r="CQ236" s="197" t="n"/>
      <c r="CR236" s="197" t="n"/>
      <c r="CS236" s="197" t="n"/>
      <c r="CT236" s="197" t="n"/>
      <c r="CU236" s="197" t="n"/>
      <c r="CV236" s="197" t="n"/>
      <c r="CW236" s="197" t="n"/>
      <c r="CX236" s="197" t="n"/>
      <c r="CY236" s="197" t="n"/>
      <c r="CZ236" s="197" t="n"/>
      <c r="DA236" s="197" t="n"/>
      <c r="DB236" s="197" t="n"/>
      <c r="DC236" s="197" t="n"/>
      <c r="DD236" s="197" t="n"/>
      <c r="DE236" s="197" t="n"/>
      <c r="DF236" s="197" t="n"/>
      <c r="DG236" s="197" t="n"/>
      <c r="DH236" s="197" t="n"/>
      <c r="DI236" s="197" t="n"/>
      <c r="DJ236" s="197" t="n"/>
      <c r="DK236" s="197" t="n"/>
      <c r="DL236" s="197" t="n"/>
      <c r="DM236" s="197" t="n"/>
      <c r="DN236" s="197" t="n"/>
      <c r="DO236" s="197" t="n"/>
      <c r="DP236" s="197" t="n"/>
      <c r="DQ236" s="197" t="n"/>
      <c r="DR236" s="197" t="n"/>
      <c r="DS236" s="197" t="n"/>
      <c r="DT236" s="197" t="n"/>
      <c r="DU236" s="197" t="n"/>
      <c r="DV236" s="197" t="n"/>
      <c r="DW236" s="197" t="n"/>
      <c r="DX236" s="197" t="n"/>
      <c r="DY236" s="197" t="n"/>
      <c r="DZ236" s="197" t="n"/>
      <c r="EA236" s="197" t="n"/>
      <c r="EB236" s="197" t="n"/>
      <c r="EC236" s="197" t="n"/>
      <c r="ED236" s="197" t="n"/>
      <c r="EE236" s="197" t="n"/>
      <c r="EF236" s="197" t="n"/>
      <c r="EG236" s="197" t="n"/>
      <c r="EH236" s="197" t="n"/>
      <c r="EI236" s="197" t="n"/>
      <c r="EJ236" s="197" t="n"/>
    </row>
    <row r="237">
      <c r="B237" s="248" t="n"/>
      <c r="C237" s="242" t="n"/>
      <c r="D237" s="242" t="n"/>
      <c r="E237" s="242" t="n"/>
      <c r="F237" s="242" t="n"/>
      <c r="G237" s="242" t="n"/>
      <c r="H237" s="242" t="n"/>
      <c r="I237" s="242" t="n"/>
      <c r="J237" s="180" t="n"/>
      <c r="N237" t="inlineStr"/>
      <c r="O237" s="249" t="inlineStr"/>
      <c r="P237" s="249" t="inlineStr"/>
      <c r="Q237" s="249" t="inlineStr"/>
      <c r="R237" s="249" t="inlineStr"/>
      <c r="S237" s="249" t="inlineStr"/>
      <c r="T237" s="249" t="inlineStr"/>
      <c r="U237" s="249" t="n"/>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recognised at a point in time Sale of goods</t>
        </is>
      </c>
      <c r="C15" s="939" t="n"/>
      <c r="D15" s="939" t="n"/>
      <c r="E15" s="939" t="n"/>
      <c r="F15" s="939" t="n"/>
      <c r="G15" s="939" t="n">
        <v>210</v>
      </c>
      <c r="H15" s="939" t="n">
        <v>131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ofsales</t>
        </is>
      </c>
      <c r="C29" s="939" t="n"/>
      <c r="D29" s="939" t="n"/>
      <c r="E29" s="939" t="n"/>
      <c r="F29" s="939" t="n"/>
      <c r="G29" s="939" t="n">
        <v>-816685</v>
      </c>
      <c r="H29" s="939" t="n">
        <v>-876996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expense</t>
        </is>
      </c>
      <c r="C56" s="939" t="n"/>
      <c r="D56" s="939" t="n"/>
      <c r="E56" s="939" t="n"/>
      <c r="F56" s="939" t="n"/>
      <c r="G56" s="939" t="n">
        <v>-9859</v>
      </c>
      <c r="H56" s="939" t="n">
        <v>-10610</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and other expenses</t>
        </is>
      </c>
      <c r="C57" s="939" t="n"/>
      <c r="D57" s="939" t="n"/>
      <c r="E57" s="939" t="n"/>
      <c r="F57" s="939" t="n"/>
      <c r="G57" s="939" t="n">
        <v>-39476</v>
      </c>
      <c r="H57" s="939" t="n">
        <v>-68401</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7130</v>
      </c>
      <c r="H84" s="991" t="n">
        <v>4937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7130</v>
      </c>
      <c r="H98" s="939" t="n">
        <v>4937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-6025</v>
      </c>
      <c r="H99" s="939" t="n">
        <v>-2942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-6025</v>
      </c>
      <c r="H111" s="939" t="n">
        <v>-2942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-6025</v>
      </c>
      <c r="H124" s="952" t="n">
        <v>-2942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-7541</v>
      </c>
      <c r="H138" s="939" t="n">
        <v>-13719</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81093</v>
      </c>
      <c r="G12" s="1029" t="n">
        <v>37011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-24050</v>
      </c>
      <c r="G13" s="1028" t="n">
        <v>-17034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-51784</v>
      </c>
      <c r="G14" s="326" t="n">
        <v>-178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16923</v>
      </c>
      <c r="G16" s="1028" t="n">
        <v>38604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-59178</v>
      </c>
      <c r="G18" s="1029" t="n">
        <v>21186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43500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-2605</v>
      </c>
      <c r="G21" s="1028" t="n">
        <v>-2750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72837</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-78122</v>
      </c>
      <c r="G23" s="1028" t="n">
        <v>-25491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12819</v>
      </c>
      <c r="G25" s="1029" t="n">
        <v>-47529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