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69599238</v>
      </c>
      <c r="H15" s="103" t="n">
        <v>48303045</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Trade and other receivables</t>
        </is>
      </c>
      <c r="C29" s="103" t="n"/>
      <c r="D29" s="103" t="n"/>
      <c r="E29" s="103" t="n"/>
      <c r="F29" s="103" t="n"/>
      <c r="G29" s="103" t="n">
        <v>46908875</v>
      </c>
      <c r="H29" s="103" t="n">
        <v>44650171</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Investments</t>
        </is>
      </c>
      <c r="C43" s="103" t="n"/>
      <c r="D43" s="103" t="n"/>
      <c r="E43" s="103" t="n"/>
      <c r="F43" s="103" t="n"/>
      <c r="G43" s="103" t="n">
        <v>0</v>
      </c>
      <c r="H43" s="103" t="n">
        <v>10000000</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Inventories</t>
        </is>
      </c>
      <c r="C44" s="103" t="n"/>
      <c r="D44" s="103" t="n"/>
      <c r="E44" s="103" t="n"/>
      <c r="F44" s="103" t="n"/>
      <c r="G44" s="103" t="n">
        <v>104423327</v>
      </c>
      <c r="H44" s="103" t="n">
        <v>125371792</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Current tax assets</t>
        </is>
      </c>
      <c r="C57" s="939" t="n"/>
      <c r="D57" s="939" t="n"/>
      <c r="E57" s="939" t="n"/>
      <c r="F57" s="939" t="n"/>
      <c r="G57" s="939" t="n">
        <v>0</v>
      </c>
      <c r="H57" s="939" t="n">
        <v>2002517</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inlineStr">
        <is>
          <t>Other assets</t>
        </is>
      </c>
      <c r="C58" s="939" t="n"/>
      <c r="D58" s="939" t="n"/>
      <c r="E58" s="939" t="n"/>
      <c r="F58" s="939" t="n"/>
      <c r="G58" s="939" t="n">
        <v>6932326</v>
      </c>
      <c r="H58" s="939" t="n">
        <v>9116689</v>
      </c>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deferred tax assets   Balance at the beginning of the year</t>
        </is>
      </c>
      <c r="C70" s="939" t="n"/>
      <c r="D70" s="939" t="n"/>
      <c r="E70" s="939" t="n"/>
      <c r="F70" s="939" t="n"/>
      <c r="G70" s="939" t="n">
        <v>0</v>
      </c>
      <c r="H70" s="939" t="n">
        <v>-27167</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Other deferred tax assets   Recognised in profit or loss</t>
        </is>
      </c>
      <c r="C71" s="939" t="n"/>
      <c r="D71" s="939" t="n"/>
      <c r="E71" s="939" t="n"/>
      <c r="F71" s="939" t="n"/>
      <c r="G71" s="939" t="n">
        <v>0</v>
      </c>
      <c r="H71" s="939" t="n">
        <v>-106115</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inlineStr">
        <is>
          <t>Other deferred tax assets   Balance at the end of the year</t>
        </is>
      </c>
      <c r="C72" s="939" t="n"/>
      <c r="D72" s="939" t="n"/>
      <c r="E72" s="939" t="n"/>
      <c r="F72" s="939" t="n"/>
      <c r="G72" s="939" t="n">
        <v>0</v>
      </c>
      <c r="H72" s="939" t="n">
        <v>-133282</v>
      </c>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Capital projects. In Progress  Impairment Carrying amount at 31 December 2022</t>
        </is>
      </c>
      <c r="C86" s="939" t="n"/>
      <c r="D86" s="939" t="n"/>
      <c r="E86" s="939" t="n"/>
      <c r="F86" s="939" t="n"/>
      <c r="G86" s="939" t="n">
        <v>0</v>
      </c>
      <c r="H86" s="939" t="n">
        <v>1307470</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Computer equipment   Depreciation</t>
        </is>
      </c>
      <c r="C100" s="952" t="n"/>
      <c r="D100" s="952" t="n"/>
      <c r="E100" s="952" t="n"/>
      <c r="F100" s="952" t="n"/>
      <c r="G100" s="952" t="n">
        <v>0</v>
      </c>
      <c r="H100" s="952" t="n">
        <v>-442892</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inlineStr">
        <is>
          <t>Freehold land   Depreciation</t>
        </is>
      </c>
      <c r="C101" s="952" t="n"/>
      <c r="D101" s="939" t="n"/>
      <c r="E101" s="939" t="n"/>
      <c r="F101" s="939" t="n"/>
      <c r="G101" s="939" t="n">
        <v>0</v>
      </c>
      <c r="H101" s="939" t="n">
        <v>-4326462</v>
      </c>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inlineStr">
        <is>
          <t>Plant: and machinery   Depreciation</t>
        </is>
      </c>
      <c r="C102" s="952" t="n"/>
      <c r="D102" s="939" t="n"/>
      <c r="E102" s="939" t="n"/>
      <c r="F102" s="939" t="n"/>
      <c r="G102" s="939" t="n">
        <v>0</v>
      </c>
      <c r="H102" s="939" t="n">
        <v>-2539183</v>
      </c>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inlineStr">
        <is>
          <t>Buildings   Depreciation</t>
        </is>
      </c>
      <c r="C103" s="103" t="n"/>
      <c r="D103" s="103" t="n"/>
      <c r="E103" s="103" t="n"/>
      <c r="F103" s="103" t="n"/>
      <c r="G103" s="103" t="n">
        <v>0</v>
      </c>
      <c r="H103" s="103" t="n">
        <v>-810077</v>
      </c>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inlineStr">
        <is>
          <t>Leasehold improvements   Depreciation</t>
        </is>
      </c>
      <c r="C104" s="952" t="n"/>
      <c r="D104" s="952" t="n"/>
      <c r="E104" s="952" t="n"/>
      <c r="F104" s="952" t="n"/>
      <c r="G104" s="952" t="n">
        <v>0</v>
      </c>
      <c r="H104" s="952" t="n">
        <v>-12048</v>
      </c>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inlineStr">
        <is>
          <t>Furniture, fittings and office equipment   Depreciation</t>
        </is>
      </c>
      <c r="C105" s="952" t="n"/>
      <c r="D105" s="952" t="n"/>
      <c r="E105" s="952" t="n"/>
      <c r="F105" s="952" t="n"/>
      <c r="G105" s="952" t="n">
        <v>0</v>
      </c>
      <c r="H105" s="952" t="n">
        <v>-520349</v>
      </c>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Right-of-use assets</t>
        </is>
      </c>
      <c r="C114" s="939" t="n"/>
      <c r="D114" s="939" t="n"/>
      <c r="E114" s="939" t="n"/>
      <c r="F114" s="939" t="n"/>
      <c r="G114" s="939" t="n">
        <v>7225978</v>
      </c>
      <c r="H114" s="939" t="n">
        <v>5570056</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Goodwill</t>
        </is>
      </c>
      <c r="C129" s="103" t="n"/>
      <c r="D129" s="103" t="n"/>
      <c r="E129" s="103" t="n"/>
      <c r="F129" s="103" t="n"/>
      <c r="G129" s="103" t="n">
        <v>14082968</v>
      </c>
      <c r="H129" s="103" t="n">
        <v>14082968</v>
      </c>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Other intangible assets</t>
        </is>
      </c>
      <c r="C133" s="939" t="n"/>
      <c r="D133" s="939" t="n"/>
      <c r="E133" s="939" t="n"/>
      <c r="F133" s="939" t="n"/>
      <c r="G133" s="939" t="n">
        <v>5767129</v>
      </c>
      <c r="H133" s="939" t="n">
        <v>5053669</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1796035</v>
      </c>
      <c r="H16" s="939" t="n">
        <v>1850962</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inlineStr">
        <is>
          <t>Current liabilities</t>
        </is>
      </c>
      <c r="C30" s="939" t="n"/>
      <c r="D30" s="939" t="n"/>
      <c r="E30" s="939" t="n"/>
      <c r="F30" s="939" t="n"/>
      <c r="G30" s="939" t="n">
        <v>0</v>
      </c>
      <c r="H30" s="939" t="n">
        <v>0</v>
      </c>
      <c r="I30" s="975" t="n"/>
      <c r="J30" s="180" t="n"/>
      <c r="N30" s="976">
        <f>B30</f>
        <v/>
      </c>
      <c r="O30" s="192">
        <f>C30*BS!$B$9</f>
        <v/>
      </c>
      <c r="P30" s="192">
        <f>D30*BS!$B$9</f>
        <v/>
      </c>
      <c r="Q30" s="192">
        <f>E30*BS!$B$9</f>
        <v/>
      </c>
      <c r="R30" s="192">
        <f>F30*BS!$B$9</f>
        <v/>
      </c>
      <c r="S30" s="192">
        <f>G30*BS!$B$9</f>
        <v/>
      </c>
      <c r="T30" s="192">
        <f>H30*BS!$B$9</f>
        <v/>
      </c>
      <c r="U30" s="193">
        <f>I30</f>
        <v/>
      </c>
    </row>
    <row r="31">
      <c r="B31" s="102" t="inlineStr">
        <is>
          <t>Current tax liabilities</t>
        </is>
      </c>
      <c r="C31" s="939" t="n"/>
      <c r="D31" s="939" t="n"/>
      <c r="E31" s="939" t="n"/>
      <c r="F31" s="939" t="n"/>
      <c r="G31" s="939" t="n">
        <v>2872753</v>
      </c>
      <c r="H31" s="939" t="n">
        <v>0</v>
      </c>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Trade and other payables</t>
        </is>
      </c>
      <c r="C58" s="939" t="n"/>
      <c r="D58" s="939" t="n"/>
      <c r="E58" s="939" t="n"/>
      <c r="F58" s="939" t="n"/>
      <c r="G58" s="939" t="n">
        <v>37000932</v>
      </c>
      <c r="H58" s="939" t="n">
        <v>39804309</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Current liabilities</t>
        </is>
      </c>
      <c r="C70" s="939" t="n"/>
      <c r="D70" s="939" t="n"/>
      <c r="E70" s="939" t="n"/>
      <c r="F70" s="939" t="n"/>
      <c r="G70" s="939" t="n">
        <v>0</v>
      </c>
      <c r="H70" s="939" t="n">
        <v>0</v>
      </c>
      <c r="I70" s="977" t="n"/>
      <c r="J70" s="180" t="n"/>
      <c r="N70" s="976">
        <f>B70</f>
        <v/>
      </c>
      <c r="O70" s="192">
        <f>C70*BS!$B$9</f>
        <v/>
      </c>
      <c r="P70" s="192">
        <f>D70*BS!$B$9</f>
        <v/>
      </c>
      <c r="Q70" s="192">
        <f>E70*BS!$B$9</f>
        <v/>
      </c>
      <c r="R70" s="192">
        <f>F70*BS!$B$9</f>
        <v/>
      </c>
      <c r="S70" s="192">
        <f>G70*BS!$B$9</f>
        <v/>
      </c>
      <c r="T70" s="192">
        <f>H70*BS!$B$9</f>
        <v/>
      </c>
      <c r="U70" s="193">
        <f>I70</f>
        <v/>
      </c>
    </row>
    <row r="71">
      <c r="B71" s="102" t="inlineStr">
        <is>
          <t>Trade and other payables</t>
        </is>
      </c>
      <c r="C71" s="939" t="n"/>
      <c r="D71" s="939" t="n"/>
      <c r="E71" s="939" t="n"/>
      <c r="F71" s="939" t="n"/>
      <c r="G71" s="939" t="n">
        <v>37000932</v>
      </c>
      <c r="H71" s="939" t="n">
        <v>39804309</v>
      </c>
      <c r="I71" s="977" t="n"/>
      <c r="J71" s="180" t="n"/>
      <c r="N71" s="976">
        <f>B71</f>
        <v/>
      </c>
      <c r="O71" s="192">
        <f>C71*BS!$B$9</f>
        <v/>
      </c>
      <c r="P71" s="192">
        <f>D71*BS!$B$9</f>
        <v/>
      </c>
      <c r="Q71" s="192">
        <f>E71*BS!$B$9</f>
        <v/>
      </c>
      <c r="R71" s="192">
        <f>F71*BS!$B$9</f>
        <v/>
      </c>
      <c r="S71" s="192">
        <f>G71*BS!$B$9</f>
        <v/>
      </c>
      <c r="T71" s="192">
        <f>H71*BS!$B$9</f>
        <v/>
      </c>
      <c r="U71" s="193">
        <f>I71</f>
        <v/>
      </c>
    </row>
    <row r="72">
      <c r="B72" s="102" t="inlineStr">
        <is>
          <t>Current tax liabilities</t>
        </is>
      </c>
      <c r="C72" s="103" t="n"/>
      <c r="D72" s="103" t="n"/>
      <c r="E72" s="103" t="n"/>
      <c r="F72" s="103" t="n"/>
      <c r="G72" s="103" t="n">
        <v>2872753</v>
      </c>
      <c r="H72" s="103" t="n">
        <v>0</v>
      </c>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liabilities</t>
        </is>
      </c>
      <c r="C84" s="103" t="n"/>
      <c r="D84" s="103" t="n"/>
      <c r="E84" s="103" t="n"/>
      <c r="F84" s="103" t="n"/>
      <c r="G84" s="103" t="n">
        <v>2872753</v>
      </c>
      <c r="H84" s="103" t="n">
        <v>0</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liabilities   Balance at the beginning of the year</t>
        </is>
      </c>
      <c r="C88" s="939" t="n"/>
      <c r="D88" s="939" t="n"/>
      <c r="E88" s="939" t="n"/>
      <c r="F88" s="939" t="n"/>
      <c r="G88" s="939" t="n">
        <v>0</v>
      </c>
      <c r="H88" s="939" t="n">
        <v>-1730139</v>
      </c>
      <c r="I88" s="975" t="n"/>
      <c r="J88" s="180" t="n"/>
      <c r="N88" s="976">
        <f>B88</f>
        <v/>
      </c>
      <c r="O88" s="192">
        <f>C88*BS!$B$9</f>
        <v/>
      </c>
      <c r="P88" s="192">
        <f>D88*BS!$B$9</f>
        <v/>
      </c>
      <c r="Q88" s="192">
        <f>E88*BS!$B$9</f>
        <v/>
      </c>
      <c r="R88" s="192">
        <f>F88*BS!$B$9</f>
        <v/>
      </c>
      <c r="S88" s="192">
        <f>G88*BS!$B$9</f>
        <v/>
      </c>
      <c r="T88" s="192">
        <f>H88*BS!$B$9</f>
        <v/>
      </c>
      <c r="U88" s="193">
        <f>I88</f>
        <v/>
      </c>
    </row>
    <row r="89">
      <c r="B89" s="102" t="inlineStr">
        <is>
          <t>liabilities   Recognised in profit or loss</t>
        </is>
      </c>
      <c r="C89" s="939" t="n"/>
      <c r="D89" s="939" t="n"/>
      <c r="E89" s="939" t="n"/>
      <c r="F89" s="939" t="n"/>
      <c r="G89" s="939" t="n">
        <v>0</v>
      </c>
      <c r="H89" s="939" t="n">
        <v>214038</v>
      </c>
      <c r="I89" s="975" t="n"/>
      <c r="J89" s="180" t="n"/>
      <c r="N89" s="976">
        <f>B89</f>
        <v/>
      </c>
      <c r="O89" s="192">
        <f>C89*BS!$B$9</f>
        <v/>
      </c>
      <c r="P89" s="192">
        <f>D89*BS!$B$9</f>
        <v/>
      </c>
      <c r="Q89" s="192">
        <f>E89*BS!$B$9</f>
        <v/>
      </c>
      <c r="R89" s="192">
        <f>F89*BS!$B$9</f>
        <v/>
      </c>
      <c r="S89" s="192">
        <f>G89*BS!$B$9</f>
        <v/>
      </c>
      <c r="T89" s="192">
        <f>H89*BS!$B$9</f>
        <v/>
      </c>
      <c r="U89" s="193">
        <f>I89</f>
        <v/>
      </c>
    </row>
    <row r="90">
      <c r="B90" s="211" t="inlineStr">
        <is>
          <t>liabilities   Balance at the end of the year</t>
        </is>
      </c>
      <c r="C90" s="939" t="n"/>
      <c r="D90" s="939" t="n"/>
      <c r="E90" s="939" t="n"/>
      <c r="F90" s="939" t="n"/>
      <c r="G90" s="939" t="n">
        <v>0</v>
      </c>
      <c r="H90" s="939" t="n">
        <v>-1516101</v>
      </c>
      <c r="I90" s="975" t="n"/>
      <c r="J90" s="180" t="n"/>
      <c r="N90" s="976">
        <f>B90</f>
        <v/>
      </c>
      <c r="O90" s="192">
        <f>C90*BS!$B$9</f>
        <v/>
      </c>
      <c r="P90" s="192">
        <f>D90*BS!$B$9</f>
        <v/>
      </c>
      <c r="Q90" s="192">
        <f>E90*BS!$B$9</f>
        <v/>
      </c>
      <c r="R90" s="192">
        <f>F90*BS!$B$9</f>
        <v/>
      </c>
      <c r="S90" s="192">
        <f>G90*BS!$B$9</f>
        <v/>
      </c>
      <c r="T90" s="192">
        <f>H90*BS!$B$9</f>
        <v/>
      </c>
      <c r="U90" s="193">
        <f>I90</f>
        <v/>
      </c>
    </row>
    <row r="91">
      <c r="B91" s="211" t="inlineStr">
        <is>
          <t>Other deferred tax assets   Balance at the beginning of the year</t>
        </is>
      </c>
      <c r="C91" s="103" t="n"/>
      <c r="D91" s="103" t="n"/>
      <c r="E91" s="103" t="n"/>
      <c r="F91" s="103" t="n"/>
      <c r="G91" s="103" t="n">
        <v>0</v>
      </c>
      <c r="H91" s="103" t="n">
        <v>-27167</v>
      </c>
      <c r="I91" s="979" t="n"/>
      <c r="J91" s="180" t="n"/>
      <c r="N91" s="976">
        <f>B91</f>
        <v/>
      </c>
      <c r="O91" s="192">
        <f>C91*BS!$B$9</f>
        <v/>
      </c>
      <c r="P91" s="192">
        <f>D91*BS!$B$9</f>
        <v/>
      </c>
      <c r="Q91" s="192">
        <f>E91*BS!$B$9</f>
        <v/>
      </c>
      <c r="R91" s="192">
        <f>F91*BS!$B$9</f>
        <v/>
      </c>
      <c r="S91" s="192">
        <f>G91*BS!$B$9</f>
        <v/>
      </c>
      <c r="T91" s="192">
        <f>H91*BS!$B$9</f>
        <v/>
      </c>
      <c r="U91" s="193">
        <f>I91</f>
        <v/>
      </c>
    </row>
    <row r="92">
      <c r="B92" s="211" t="inlineStr">
        <is>
          <t>Other deferred tax assets   Recognised in profit or loss</t>
        </is>
      </c>
      <c r="C92" s="939" t="n"/>
      <c r="D92" s="939" t="n"/>
      <c r="E92" s="939" t="n"/>
      <c r="F92" s="939" t="n"/>
      <c r="G92" s="939" t="n">
        <v>0</v>
      </c>
      <c r="H92" s="939" t="n">
        <v>-106115</v>
      </c>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inlineStr">
        <is>
          <t>Other deferred tax assets   Balance at the end of the year</t>
        </is>
      </c>
      <c r="C93" s="939" t="n"/>
      <c r="D93" s="939" t="n"/>
      <c r="E93" s="939" t="n"/>
      <c r="F93" s="939" t="n"/>
      <c r="G93" s="939" t="n">
        <v>0</v>
      </c>
      <c r="H93" s="939" t="n">
        <v>-133282</v>
      </c>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5902959</v>
      </c>
      <c r="H103" s="103" t="n">
        <v>4323921</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inlineStr">
        <is>
          <t>Lease liabilities</t>
        </is>
      </c>
      <c r="C111" s="103" t="n"/>
      <c r="D111" s="103" t="n"/>
      <c r="E111" s="103" t="n"/>
      <c r="F111" s="103" t="n"/>
      <c r="G111" s="103" t="n">
        <v>5902959</v>
      </c>
      <c r="H111" s="103" t="n">
        <v>4323921</v>
      </c>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Lease liabilities</t>
        </is>
      </c>
      <c r="C125" s="103" t="n"/>
      <c r="D125" s="103" t="n"/>
      <c r="E125" s="103" t="n"/>
      <c r="F125" s="103" t="n"/>
      <c r="G125" s="103" t="n">
        <v>5902959</v>
      </c>
      <c r="H125" s="103" t="n">
        <v>4323921</v>
      </c>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Non-current liabilities</t>
        </is>
      </c>
      <c r="C129" s="991" t="n"/>
      <c r="D129" s="991" t="n"/>
      <c r="E129" s="991" t="n"/>
      <c r="F129" s="991" t="n"/>
      <c r="G129" s="991" t="n">
        <v>0</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Provisions</t>
        </is>
      </c>
      <c r="C130" s="991" t="n"/>
      <c r="D130" s="991" t="n"/>
      <c r="E130" s="991" t="n"/>
      <c r="F130" s="991" t="n"/>
      <c r="G130" s="991" t="n">
        <v>740850</v>
      </c>
      <c r="H130" s="991" t="n">
        <v>603065</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0</v>
      </c>
      <c r="H181" s="103" t="n">
        <v>0</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inlineStr">
        <is>
          <t>Reserves</t>
        </is>
      </c>
      <c r="C185" s="991" t="n"/>
      <c r="D185" s="991" t="n"/>
      <c r="E185" s="991" t="n"/>
      <c r="F185" s="991" t="n"/>
      <c r="G185" s="991" t="n">
        <v>40240242</v>
      </c>
      <c r="H185" s="991" t="n">
        <v>44578178</v>
      </c>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314914979</v>
      </c>
      <c r="H15" s="939" t="n">
        <v>307591916</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Administration and other expenses</t>
        </is>
      </c>
      <c r="C56" s="939" t="n"/>
      <c r="D56" s="939" t="n"/>
      <c r="E56" s="939" t="n"/>
      <c r="F56" s="939" t="n"/>
      <c r="G56" s="939" t="n">
        <v>-47087910</v>
      </c>
      <c r="H56" s="939" t="n">
        <v>-50016273</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costs</t>
        </is>
      </c>
      <c r="C98" s="939" t="n"/>
      <c r="D98" s="939" t="n"/>
      <c r="E98" s="939" t="n"/>
      <c r="F98" s="939" t="n"/>
      <c r="G98" s="939" t="n">
        <v>-13299</v>
      </c>
      <c r="H98" s="939" t="n">
        <v>-9656</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-13299</v>
      </c>
      <c r="H111" s="939" t="n">
        <v>-9656</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-13299</v>
      </c>
      <c r="H124" s="952" t="n">
        <v>-9656</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-7850523</v>
      </c>
      <c r="H138" s="939" t="n">
        <v>-3944523</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13884329</v>
      </c>
      <c r="G12" s="1029" t="n">
        <v>-7320573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