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8"/>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1172803</v>
      </c>
      <c r="H15" s="103" t="n">
        <v>2177874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At amortised cost Trade receivables</t>
        </is>
      </c>
      <c r="C29" s="103" t="n"/>
      <c r="D29" s="103" t="n"/>
      <c r="E29" s="103" t="n"/>
      <c r="F29" s="103" t="n"/>
      <c r="G29" s="103" t="n">
        <v>61510</v>
      </c>
      <c r="H29" s="103" t="n">
        <v>47017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At amortised cost Income tax receivables from related parties</t>
        </is>
      </c>
      <c r="C30" s="103" t="n"/>
      <c r="D30" s="103" t="n"/>
      <c r="E30" s="103" t="n"/>
      <c r="F30" s="103" t="n"/>
      <c r="G30" s="103" t="n">
        <v>760439</v>
      </c>
      <c r="H30" s="103" t="n">
        <v>236324</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on hand and in transit: At cost</t>
        </is>
      </c>
      <c r="C43" s="103" t="n"/>
      <c r="D43" s="103" t="n"/>
      <c r="E43" s="103" t="n"/>
      <c r="F43" s="103" t="n"/>
      <c r="G43" s="103" t="n">
        <v>26058</v>
      </c>
      <c r="H43" s="103" t="n">
        <v>48905</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Prepayments</t>
        </is>
      </c>
      <c r="C57" s="939" t="n"/>
      <c r="D57" s="939" t="n"/>
      <c r="E57" s="939" t="n"/>
      <c r="F57" s="939" t="n"/>
      <c r="G57" s="939" t="n">
        <v>271</v>
      </c>
      <c r="H57" s="939" t="n">
        <v>194</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Gross carrying amount Balance at 31 March 2022</t>
        </is>
      </c>
      <c r="C86" s="939" t="n"/>
      <c r="D86" s="939" t="n"/>
      <c r="E86" s="939" t="n"/>
      <c r="F86" s="939" t="n"/>
      <c r="G86" s="939" t="n">
        <v>30584</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Total  Gross carrying amount Balance at 31 March 2023</t>
        </is>
      </c>
      <c r="C87" s="939" t="n"/>
      <c r="D87" s="939" t="n"/>
      <c r="E87" s="939" t="n"/>
      <c r="F87" s="939" t="n"/>
      <c r="G87" s="939" t="n">
        <v>0</v>
      </c>
      <c r="H87" s="939" t="n">
        <v>34913</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Accumulated depreciation Balance at 31 March 2023</t>
        </is>
      </c>
      <c r="C100" s="952" t="n"/>
      <c r="D100" s="952" t="n"/>
      <c r="E100" s="952" t="n"/>
      <c r="F100" s="952" t="n"/>
      <c r="G100" s="952" t="n">
        <v>0</v>
      </c>
      <c r="H100" s="952" t="n">
        <v>12459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Total  Accumulated depreciation Balance at 31 March 2022</t>
        </is>
      </c>
      <c r="C101" s="952" t="n"/>
      <c r="D101" s="939" t="n"/>
      <c r="E101" s="939" t="n"/>
      <c r="F101" s="939" t="n"/>
      <c r="G101" s="939" t="n">
        <v>11666</v>
      </c>
      <c r="H101" s="939" t="n">
        <v>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(d) Deferred tax balances Deferred tax asset nan nan</t>
        </is>
      </c>
      <c r="G161" t="n">
        <v>106723</v>
      </c>
      <c r="H161" t="n">
        <v>87013</v>
      </c>
      <c r="N161">
        <f>B161</f>
        <v/>
      </c>
      <c r="O161" t="inlineStr"/>
      <c r="P161" t="inlineStr"/>
      <c r="Q161" t="inlineStr"/>
      <c r="R161" t="inlineStr"/>
      <c r="S161">
        <f>G161*BS!$B$9</f>
        <v/>
      </c>
      <c r="T161">
        <f>H161*BS!$B$9</f>
        <v/>
      </c>
    </row>
    <row r="162" customFormat="1" s="79">
      <c r="B162" t="inlineStr">
        <is>
          <t xml:space="preserve"> (d) Deferred tax balances Deferred tax liabilities nan nan</t>
        </is>
      </c>
      <c r="G162" t="n">
        <v>-21787</v>
      </c>
      <c r="H162" t="n">
        <v>-43372</v>
      </c>
      <c r="N162">
        <f>B162</f>
        <v/>
      </c>
      <c r="O162" t="inlineStr"/>
      <c r="P162" t="inlineStr"/>
      <c r="Q162" t="inlineStr"/>
      <c r="R162" t="inlineStr"/>
      <c r="S162">
        <f>G162*BS!$B$9</f>
        <v/>
      </c>
      <c r="T162">
        <f>H162*BS!$B$9</f>
        <v/>
      </c>
    </row>
    <row r="163" customFormat="1" s="79">
      <c r="B163" t="inlineStr">
        <is>
          <t xml:space="preserve"> (d) Deferred tax balances Net deferred tax asset nan nan</t>
        </is>
      </c>
      <c r="G163" t="n">
        <v>84936</v>
      </c>
      <c r="H163" t="n">
        <v>43641</v>
      </c>
      <c r="N163">
        <f>B163</f>
        <v/>
      </c>
      <c r="O163" t="inlineStr"/>
      <c r="P163" t="inlineStr"/>
      <c r="Q163" t="inlineStr"/>
      <c r="R163" t="inlineStr"/>
      <c r="S163">
        <f>G163*BS!$B$9</f>
        <v/>
      </c>
      <c r="T163">
        <f>H163*BS!$B$9</f>
        <v/>
      </c>
    </row>
    <row r="164" customFormat="1" s="117">
      <c r="B164" t="inlineStr">
        <is>
          <t xml:space="preserve"> (d) Deferred tax balances 2023 Opening balance Charged to Profit and Loss</t>
        </is>
      </c>
      <c r="G164" t="n">
        <v>0</v>
      </c>
      <c r="H164" t="n">
        <v>0</v>
      </c>
      <c r="N164">
        <f>B164</f>
        <v/>
      </c>
      <c r="O164" t="inlineStr"/>
      <c r="P164" t="inlineStr"/>
      <c r="Q164" t="inlineStr"/>
      <c r="R164" t="inlineStr"/>
      <c r="S164">
        <f>G164*BS!$B$9</f>
        <v/>
      </c>
      <c r="T164">
        <f>H164*BS!$B$9</f>
        <v/>
      </c>
    </row>
    <row r="165" customFormat="1" s="79">
      <c r="B165" t="inlineStr">
        <is>
          <t xml:space="preserve"> Deferred tax Asset in relation to: Provision 2882 (519)</t>
        </is>
      </c>
      <c r="G165" t="n">
        <v>2363</v>
      </c>
      <c r="H165" t="n">
        <v>0</v>
      </c>
      <c r="N165">
        <f>B165</f>
        <v/>
      </c>
      <c r="O165" t="inlineStr"/>
      <c r="P165" t="inlineStr"/>
      <c r="Q165" t="inlineStr"/>
      <c r="R165" t="inlineStr"/>
      <c r="S165">
        <f>G165*BS!$B$9</f>
        <v/>
      </c>
      <c r="T165">
        <f>H165*BS!$B$9</f>
        <v/>
      </c>
    </row>
    <row r="166" customFormat="1" s="79">
      <c r="B166" t="inlineStr">
        <is>
          <t xml:space="preserve"> Deferred tax Asset in relation to: Property plant and equipment 2122 186</t>
        </is>
      </c>
      <c r="G166" t="n">
        <v>2308</v>
      </c>
      <c r="H166" t="n">
        <v>0</v>
      </c>
      <c r="N166">
        <f>B166</f>
        <v/>
      </c>
      <c r="O166" t="inlineStr"/>
      <c r="P166" t="inlineStr"/>
      <c r="Q166" t="inlineStr"/>
      <c r="R166" t="inlineStr"/>
      <c r="S166">
        <f>G166*BS!$B$9</f>
        <v/>
      </c>
      <c r="T166">
        <f>H166*BS!$B$9</f>
        <v/>
      </c>
    </row>
    <row r="167" customFormat="1" s="79">
      <c r="B167" t="inlineStr">
        <is>
          <t xml:space="preserve"> Deferred tax Asset in relation to: Lease 214 (91)</t>
        </is>
      </c>
      <c r="G167" t="n">
        <v>123</v>
      </c>
      <c r="H167" t="n">
        <v>0</v>
      </c>
      <c r="N167">
        <f>B167</f>
        <v/>
      </c>
      <c r="O167" t="inlineStr"/>
      <c r="P167" t="inlineStr"/>
      <c r="Q167" t="inlineStr"/>
      <c r="R167" t="inlineStr"/>
      <c r="S167">
        <f>G167*BS!$B$9</f>
        <v/>
      </c>
      <c r="T167">
        <f>H167*BS!$B$9</f>
        <v/>
      </c>
    </row>
    <row r="168" customFormat="1" s="79">
      <c r="B168" t="inlineStr">
        <is>
          <t xml:space="preserve"> Deferred tax Asset in relation to: Foreign currency monetary items 6416 3585</t>
        </is>
      </c>
      <c r="G168" t="n">
        <v>10001</v>
      </c>
      <c r="H168" t="n">
        <v>0</v>
      </c>
      <c r="N168">
        <f>B168</f>
        <v/>
      </c>
      <c r="O168" t="inlineStr"/>
      <c r="P168" t="inlineStr"/>
      <c r="Q168" t="inlineStr"/>
      <c r="R168" t="inlineStr"/>
      <c r="S168">
        <f>G168*BS!$B$9</f>
        <v/>
      </c>
      <c r="T168">
        <f>H168*BS!$B$9</f>
        <v/>
      </c>
    </row>
    <row r="169" customFormat="1" s="79">
      <c r="B169" t="inlineStr">
        <is>
          <t xml:space="preserve"> Deferred tax Asset in relation to: Cash flow hedge 94 47</t>
        </is>
      </c>
      <c r="G169" t="n">
        <v>141</v>
      </c>
      <c r="H169" t="n">
        <v>0</v>
      </c>
      <c r="N169">
        <f>B169</f>
        <v/>
      </c>
      <c r="O169" t="inlineStr"/>
      <c r="P169" t="inlineStr"/>
      <c r="Q169" t="inlineStr"/>
      <c r="R169" t="inlineStr"/>
      <c r="S169">
        <f>G169*BS!$B$9</f>
        <v/>
      </c>
      <c r="T169">
        <f>H169*BS!$B$9</f>
        <v/>
      </c>
    </row>
    <row r="170" customFormat="1" s="79">
      <c r="A170" s="618" t="n"/>
      <c r="B170" s="102" t="n"/>
      <c r="C170" s="103" t="n"/>
      <c r="D170" s="103" t="n"/>
      <c r="E170" s="103" t="n"/>
      <c r="F170" s="103" t="n"/>
      <c r="G170" s="103" t="n"/>
      <c r="H170" s="103" t="n"/>
      <c r="I170" s="934" t="n"/>
      <c r="J170" s="85" t="n"/>
      <c r="K170" s="85" t="n"/>
      <c r="L170" s="85" t="n"/>
      <c r="M170" s="85" t="n"/>
      <c r="N170" s="114" t="inlineStr"/>
      <c r="O170" s="115" t="inlineStr"/>
      <c r="P170" s="115" t="inlineStr"/>
      <c r="Q170" s="115" t="inlineStr"/>
      <c r="R170" s="115" t="inlineStr"/>
      <c r="S170" s="115" t="inlineStr"/>
      <c r="T170" s="115" t="inlineStr"/>
      <c r="U170" s="123" t="n"/>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t="n"/>
      <c r="V171" s="927" t="n"/>
      <c r="W171" s="927" t="n"/>
    </row>
    <row r="172" customFormat="1" s="79">
      <c r="A172" s="618" t="inlineStr">
        <is>
          <t>K25</t>
        </is>
      </c>
      <c r="B172" s="96" t="inlineStr">
        <is>
          <t>Total</t>
        </is>
      </c>
      <c r="C172" s="940">
        <f>SUM(INDIRECT(ADDRESS(MATCH("K24",$A:$A,0)+1,COLUMN(C$12),4)&amp;":"&amp;ADDRESS(MATCH("K25",$A:$A,0)-1,COLUMN(C$12),4)))</f>
        <v/>
      </c>
      <c r="D172" s="940">
        <f>SUM(INDIRECT(ADDRESS(MATCH("K24",$A:$A,0)+1,COLUMN(D$12),4)&amp;":"&amp;ADDRESS(MATCH("K25",$A:$A,0)-1,COLUMN(D$12),4)))</f>
        <v/>
      </c>
      <c r="E172" s="940">
        <f>SUM(INDIRECT(ADDRESS(MATCH("K24",$A:$A,0)+1,COLUMN(E$12),4)&amp;":"&amp;ADDRESS(MATCH("K25",$A:$A,0)-1,COLUMN(E$12),4)))</f>
        <v/>
      </c>
      <c r="F172" s="940">
        <f>SUM(INDIRECT(ADDRESS(MATCH("K24",$A:$A,0)+1,COLUMN(F$12),4)&amp;":"&amp;ADDRESS(MATCH("K25",$A:$A,0)-1,COLUMN(F$12),4)))</f>
        <v/>
      </c>
      <c r="G172" s="940">
        <f>SUM(INDIRECT(ADDRESS(MATCH("K24",$A:$A,0)+1,COLUMN(G$12),4)&amp;":"&amp;ADDRESS(MATCH("K25",$A:$A,0)-1,COLUMN(G$12),4)))</f>
        <v/>
      </c>
      <c r="H172" s="940">
        <f>SUM(INDIRECT(ADDRESS(MATCH("K24",$A:$A,0)+1,COLUMN(H$12),4)&amp;":"&amp;ADDRESS(MATCH("K25",$A:$A,0)-1,COLUMN(H$12),4)))</f>
        <v/>
      </c>
      <c r="I172" s="928" t="n"/>
      <c r="N172" s="105">
        <f>B172</f>
        <v/>
      </c>
      <c r="O172" s="106">
        <f>C172*BS!$B$9</f>
        <v/>
      </c>
      <c r="P172" s="106">
        <f>D172*BS!$B$9</f>
        <v/>
      </c>
      <c r="Q172" s="106">
        <f>E172*BS!$B$9</f>
        <v/>
      </c>
      <c r="R172" s="106">
        <f>F172*BS!$B$9</f>
        <v/>
      </c>
      <c r="S172" s="106">
        <f>G172*BS!$B$9</f>
        <v/>
      </c>
      <c r="T172" s="106">
        <f>H172*BS!$B$9</f>
        <v/>
      </c>
      <c r="U172" s="107" t="n"/>
      <c r="V172" s="927" t="n"/>
      <c r="W172" s="927" t="n"/>
    </row>
    <row r="173" customFormat="1" s="79">
      <c r="A173" s="618" t="inlineStr">
        <is>
          <t>K26</t>
        </is>
      </c>
      <c r="B173" s="96" t="inlineStr">
        <is>
          <t>Other Non-Current Assets</t>
        </is>
      </c>
      <c r="C173" s="954" t="n"/>
      <c r="D173" s="954" t="n"/>
      <c r="E173" s="954" t="n"/>
      <c r="F173" s="954" t="n"/>
      <c r="G173" s="954" t="n"/>
      <c r="H173" s="954" t="n"/>
      <c r="I173" s="934" t="n"/>
      <c r="J173" s="85" t="n"/>
      <c r="K173" s="950" t="n"/>
      <c r="L173" s="950" t="n"/>
      <c r="M173" s="85" t="n"/>
      <c r="N173" s="114">
        <f>B173</f>
        <v/>
      </c>
      <c r="O173" s="115" t="inlineStr"/>
      <c r="P173" s="115" t="inlineStr"/>
      <c r="Q173" s="115" t="inlineStr"/>
      <c r="R173" s="115" t="inlineStr"/>
      <c r="S173" s="115" t="inlineStr"/>
      <c r="T173" s="115" t="inlineStr"/>
      <c r="U173" s="935">
        <f>I164</f>
        <v/>
      </c>
      <c r="V173" s="941" t="n"/>
      <c r="W173" s="941"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inlineStr">
        <is>
          <t>Other non-current asset *</t>
        </is>
      </c>
      <c r="C174" s="939" t="n"/>
      <c r="D174" s="939" t="n"/>
      <c r="E174" s="939" t="n"/>
      <c r="F174" s="939" t="n"/>
      <c r="G174" s="939" t="n">
        <v>74567</v>
      </c>
      <c r="H174" s="939" t="n">
        <v>66634</v>
      </c>
      <c r="I174" s="928" t="n"/>
      <c r="K174" s="932" t="n"/>
      <c r="L174" s="932" t="n"/>
      <c r="N174" s="105">
        <f>B174</f>
        <v/>
      </c>
      <c r="O174" s="106" t="inlineStr"/>
      <c r="P174" s="106" t="inlineStr"/>
      <c r="Q174" s="106" t="inlineStr"/>
      <c r="R174" s="106" t="inlineStr"/>
      <c r="S174" s="106">
        <f>G174*BS!$B$9</f>
        <v/>
      </c>
      <c r="T174" s="106">
        <f>H174*BS!$B$9</f>
        <v/>
      </c>
      <c r="U174" s="929">
        <f>I165</f>
        <v/>
      </c>
      <c r="V174" s="927" t="n"/>
      <c r="W174" s="927" t="n"/>
    </row>
    <row r="175" customFormat="1" s="79">
      <c r="A175" s="618" t="n"/>
      <c r="B175" s="102" t="n"/>
      <c r="C175" s="939" t="n"/>
      <c r="D175" s="939" t="n"/>
      <c r="E175" s="939" t="n"/>
      <c r="F175" s="939" t="n"/>
      <c r="G175" s="939" t="n"/>
      <c r="H175" s="939" t="n"/>
      <c r="I175" s="928" t="n"/>
      <c r="K175" s="932" t="n"/>
      <c r="N175" s="105" t="inlineStr"/>
      <c r="O175" s="106" t="inlineStr"/>
      <c r="P175" s="106" t="inlineStr"/>
      <c r="Q175" s="106" t="inlineStr"/>
      <c r="R175" s="106" t="inlineStr"/>
      <c r="S175" s="106" t="inlineStr"/>
      <c r="T175" s="106" t="inlineStr"/>
      <c r="U175" s="107">
        <f>I166</f>
        <v/>
      </c>
      <c r="V175" s="927" t="n"/>
      <c r="W175" s="927" t="n"/>
    </row>
    <row r="176" customFormat="1" s="154">
      <c r="A176" s="618" t="n"/>
      <c r="B176" s="102" t="n"/>
      <c r="C176" s="939" t="n"/>
      <c r="D176" s="939" t="n"/>
      <c r="E176" s="939" t="n"/>
      <c r="F176" s="939" t="n"/>
      <c r="G176" s="939" t="n"/>
      <c r="H176" s="939" t="n"/>
      <c r="I176" s="930" t="n"/>
      <c r="K176" s="932" t="n"/>
      <c r="N176" s="105" t="inlineStr"/>
      <c r="O176" s="106" t="inlineStr"/>
      <c r="P176" s="106" t="inlineStr"/>
      <c r="Q176" s="106" t="inlineStr"/>
      <c r="R176" s="106" t="inlineStr"/>
      <c r="S176" s="106" t="inlineStr"/>
      <c r="T176" s="106" t="inlineStr"/>
      <c r="U176" s="107">
        <f>I167</f>
        <v/>
      </c>
      <c r="V176" s="932" t="n"/>
      <c r="W176" s="932" t="n"/>
    </row>
    <row r="177">
      <c r="A177" s="618" t="n"/>
      <c r="B177" s="102" t="n"/>
      <c r="C177" s="939" t="n"/>
      <c r="D177" s="939" t="n"/>
      <c r="E177" s="939" t="n"/>
      <c r="F177" s="939" t="n"/>
      <c r="G177" s="939" t="n"/>
      <c r="H177" s="939" t="n"/>
      <c r="I177" s="930" t="n"/>
      <c r="K177" s="932" t="n"/>
      <c r="N177" s="105" t="inlineStr"/>
      <c r="O177" s="106" t="inlineStr"/>
      <c r="P177" s="106" t="inlineStr"/>
      <c r="Q177" s="106" t="inlineStr"/>
      <c r="R177" s="106" t="inlineStr"/>
      <c r="S177" s="106" t="inlineStr"/>
      <c r="T177" s="106" t="inlineStr"/>
      <c r="U177" s="107">
        <f>I168</f>
        <v/>
      </c>
      <c r="V177" s="932" t="n"/>
      <c r="W177" s="932" t="n"/>
    </row>
    <row r="178">
      <c r="A178" s="618" t="n"/>
      <c r="B178" s="102" t="n"/>
      <c r="C178" s="103" t="n"/>
      <c r="D178" s="103" t="n"/>
      <c r="E178" s="103" t="n"/>
      <c r="F178" s="103" t="n"/>
      <c r="G178" s="103" t="n"/>
      <c r="H178" s="103" t="n"/>
      <c r="I178" s="930" t="n"/>
      <c r="K178" s="932" t="n"/>
      <c r="N178" s="105" t="inlineStr"/>
      <c r="O178" s="106" t="inlineStr"/>
      <c r="P178" s="106" t="inlineStr"/>
      <c r="Q178" s="106" t="inlineStr"/>
      <c r="R178" s="106" t="inlineStr"/>
      <c r="S178" s="106" t="inlineStr"/>
      <c r="T178" s="106" t="inlineStr"/>
      <c r="U178" s="107">
        <f>I169</f>
        <v/>
      </c>
      <c r="V178" s="932" t="n"/>
      <c r="W178" s="932" t="n"/>
    </row>
    <row r="179">
      <c r="A179" s="618" t="n"/>
      <c r="B179" s="956" t="n"/>
      <c r="C179" s="939" t="n"/>
      <c r="D179" s="939" t="n"/>
      <c r="E179" s="939" t="n"/>
      <c r="F179" s="939" t="n"/>
      <c r="G179" s="939" t="n"/>
      <c r="H179" s="939" t="n"/>
      <c r="I179" s="957" t="n"/>
      <c r="K179" s="932" t="n"/>
      <c r="N179" s="958" t="inlineStr"/>
      <c r="O179" s="106" t="inlineStr"/>
      <c r="P179" s="106" t="inlineStr"/>
      <c r="Q179" s="106" t="inlineStr"/>
      <c r="R179" s="106" t="inlineStr"/>
      <c r="S179" s="106" t="inlineStr"/>
      <c r="T179" s="106" t="inlineStr"/>
      <c r="U179" s="107">
        <f>I170</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I171</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I172</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I173</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I174</f>
        <v/>
      </c>
      <c r="V183" s="932" t="n"/>
      <c r="W183" s="932" t="n"/>
    </row>
    <row r="184">
      <c r="A184" s="618" t="n"/>
      <c r="B184" s="102"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I175</f>
        <v/>
      </c>
      <c r="V184" s="932" t="n"/>
      <c r="W184" s="932" t="n"/>
    </row>
    <row r="185">
      <c r="A185" s="618" t="inlineStr">
        <is>
          <t>K27</t>
        </is>
      </c>
      <c r="B185" s="959" t="inlineStr">
        <is>
          <t>Total</t>
        </is>
      </c>
      <c r="C185" s="960">
        <f>SUM(INDIRECT(ADDRESS(MATCH("K26",$A:$A,0)+1,COLUMN(C$12),4)&amp;":"&amp;ADDRESS(MATCH("K27",$A:$A,0)-1,COLUMN(C$12),4)))</f>
        <v/>
      </c>
      <c r="D185" s="960">
        <f>SUM(INDIRECT(ADDRESS(MATCH("K26",$A:$A,0)+1,COLUMN(D$12),4)&amp;":"&amp;ADDRESS(MATCH("K27",$A:$A,0)-1,COLUMN(D$12),4)))</f>
        <v/>
      </c>
      <c r="E185" s="960">
        <f>SUM(INDIRECT(ADDRESS(MATCH("K26",$A:$A,0)+1,COLUMN(E$12),4)&amp;":"&amp;ADDRESS(MATCH("K27",$A:$A,0)-1,COLUMN(E$12),4)))</f>
        <v/>
      </c>
      <c r="F185" s="960">
        <f>SUM(INDIRECT(ADDRESS(MATCH("K26",$A:$A,0)+1,COLUMN(F$12),4)&amp;":"&amp;ADDRESS(MATCH("K27",$A:$A,0)-1,COLUMN(F$12),4)))</f>
        <v/>
      </c>
      <c r="G185" s="960">
        <f>SUM(INDIRECT(ADDRESS(MATCH("K26",$A:$A,0)+1,COLUMN(G$12),4)&amp;":"&amp;ADDRESS(MATCH("K27",$A:$A,0)-1,COLUMN(G$12),4)))</f>
        <v/>
      </c>
      <c r="H185" s="960">
        <f>SUM(INDIRECT(ADDRESS(MATCH("K26",$A:$A,0)+1,COLUMN(H$12),4)&amp;":"&amp;ADDRESS(MATCH("K27",$A:$A,0)-1,COLUMN(H$12),4)))</f>
        <v/>
      </c>
      <c r="I185" s="961" t="n"/>
      <c r="J185" s="79" t="n"/>
      <c r="K185" s="932" t="n"/>
      <c r="L185" s="79" t="n"/>
      <c r="M185" s="79" t="n"/>
      <c r="N185" s="166">
        <f>B185</f>
        <v/>
      </c>
      <c r="O185" s="167">
        <f>C185*BS!$B$9</f>
        <v/>
      </c>
      <c r="P185" s="167">
        <f>D185*BS!$B$9</f>
        <v/>
      </c>
      <c r="Q185" s="167">
        <f>E185*BS!$B$9</f>
        <v/>
      </c>
      <c r="R185" s="167">
        <f>F185*BS!$B$9</f>
        <v/>
      </c>
      <c r="S185" s="167">
        <f>G185*BS!$B$9</f>
        <v/>
      </c>
      <c r="T185" s="167">
        <f>H185*BS!$B$9</f>
        <v/>
      </c>
      <c r="U185" s="168">
        <f>I176</f>
        <v/>
      </c>
      <c r="V185" s="962" t="n"/>
      <c r="W185" s="962" t="n"/>
      <c r="X185" s="79" t="n"/>
      <c r="Y185" s="79" t="n"/>
      <c r="Z185" s="79" t="n"/>
      <c r="AA185" s="79" t="n"/>
      <c r="AB185" s="79" t="n"/>
      <c r="AC185" s="79" t="n"/>
      <c r="AD185" s="79" t="n"/>
      <c r="AE185" s="79" t="n"/>
      <c r="AF185" s="79" t="n"/>
      <c r="AG185" s="79" t="n"/>
      <c r="AH185" s="79" t="n"/>
      <c r="AI185" s="79" t="n"/>
      <c r="AJ185" s="79" t="n"/>
      <c r="AK185" s="79" t="n"/>
      <c r="AL185" s="79" t="n"/>
      <c r="AM185" s="79" t="n"/>
      <c r="AN185" s="79" t="n"/>
      <c r="AO185" s="79" t="n"/>
      <c r="AP185" s="79" t="n"/>
      <c r="AQ185" s="79" t="n"/>
      <c r="AR185" s="79" t="n"/>
      <c r="AS185" s="79" t="n"/>
      <c r="AT185" s="79" t="n"/>
      <c r="AU185" s="79" t="n"/>
      <c r="AV185" s="79" t="n"/>
      <c r="AW185" s="79" t="n"/>
      <c r="AX185" s="79" t="n"/>
      <c r="AY185" s="79" t="n"/>
      <c r="AZ185" s="79" t="n"/>
      <c r="BA185" s="79" t="n"/>
      <c r="BB185" s="79" t="n"/>
      <c r="BC185" s="79" t="n"/>
      <c r="BD185" s="79" t="n"/>
      <c r="BE185" s="79" t="n"/>
      <c r="BF185" s="79" t="n"/>
      <c r="BG185" s="79" t="n"/>
      <c r="BH185" s="79" t="n"/>
      <c r="BI185" s="79" t="n"/>
      <c r="BJ185" s="79" t="n"/>
      <c r="BK185" s="79" t="n"/>
      <c r="BL185" s="79" t="n"/>
      <c r="BM185" s="79" t="n"/>
      <c r="BN185" s="79" t="n"/>
      <c r="BO185" s="79" t="n"/>
      <c r="BP185" s="79" t="n"/>
      <c r="BQ185" s="79" t="n"/>
      <c r="BR185" s="79" t="n"/>
      <c r="BS185" s="79" t="n"/>
      <c r="BT185" s="79" t="n"/>
      <c r="BU185" s="79" t="n"/>
      <c r="BV185" s="79" t="n"/>
      <c r="BW185" s="79" t="n"/>
      <c r="BX185" s="79" t="n"/>
      <c r="BY185" s="79" t="n"/>
      <c r="BZ185" s="79" t="n"/>
      <c r="CA185" s="79" t="n"/>
      <c r="CB185" s="79" t="n"/>
      <c r="CC185" s="79" t="n"/>
      <c r="CD185" s="79" t="n"/>
      <c r="CE185" s="79" t="n"/>
      <c r="CF185" s="79" t="n"/>
      <c r="CG185" s="79" t="n"/>
      <c r="CH185" s="79" t="n"/>
      <c r="CI185" s="79" t="n"/>
      <c r="CJ185" s="79" t="n"/>
      <c r="CK185" s="79" t="n"/>
      <c r="CL185" s="79" t="n"/>
      <c r="CM185" s="79" t="n"/>
      <c r="CN185" s="79" t="n"/>
      <c r="CO185" s="79" t="n"/>
      <c r="CP185" s="79" t="n"/>
      <c r="CQ185" s="79" t="n"/>
      <c r="CR185" s="79" t="n"/>
      <c r="CS185" s="79" t="n"/>
      <c r="CT185" s="79" t="n"/>
      <c r="CU185" s="79" t="n"/>
      <c r="CV185" s="79" t="n"/>
      <c r="CW185" s="79" t="n"/>
      <c r="CX185" s="79" t="n"/>
      <c r="CY185" s="79" t="n"/>
      <c r="CZ185" s="79" t="n"/>
      <c r="DA185" s="79" t="n"/>
      <c r="DB185" s="79" t="n"/>
      <c r="DC185" s="79" t="n"/>
      <c r="DD185" s="79" t="n"/>
      <c r="DE185" s="79" t="n"/>
      <c r="DF185" s="79" t="n"/>
      <c r="DG185" s="79" t="n"/>
      <c r="DH185" s="79" t="n"/>
      <c r="DI185" s="79" t="n"/>
      <c r="DJ185" s="79" t="n"/>
      <c r="DK185" s="79" t="n"/>
      <c r="DL185" s="79" t="n"/>
      <c r="DM185" s="79" t="n"/>
      <c r="DN185" s="79" t="n"/>
      <c r="DO185" s="79" t="n"/>
      <c r="DP185" s="79" t="n"/>
      <c r="DQ185" s="79" t="n"/>
      <c r="DR185" s="79" t="n"/>
      <c r="DS185" s="79" t="n"/>
      <c r="DT185" s="79" t="n"/>
      <c r="DU185" s="79" t="n"/>
      <c r="DV185" s="79" t="n"/>
      <c r="DW185" s="79" t="n"/>
      <c r="DX185" s="79" t="n"/>
      <c r="DY185" s="79" t="n"/>
      <c r="DZ185" s="79" t="n"/>
      <c r="EA185" s="79" t="n"/>
      <c r="EB185" s="79" t="n"/>
      <c r="EC185" s="79" t="n"/>
      <c r="ED185" s="79" t="n"/>
      <c r="EE185" s="79" t="n"/>
      <c r="EF185" s="79" t="n"/>
      <c r="EG185" s="79" t="n"/>
      <c r="EH185" s="79" t="n"/>
      <c r="EI185" s="79" t="n"/>
      <c r="EJ185" s="79" t="n"/>
      <c r="EK185" s="79" t="n"/>
      <c r="EL185" s="79" t="n"/>
      <c r="EM185" s="79" t="n"/>
      <c r="EN185" s="79" t="n"/>
      <c r="EO185" s="79" t="n"/>
      <c r="EP185" s="79" t="n"/>
      <c r="EQ185" s="79" t="n"/>
      <c r="ER185" s="79" t="n"/>
      <c r="ES185" s="79" t="n"/>
      <c r="ET185" s="79" t="n"/>
      <c r="EU185" s="79" t="n"/>
      <c r="EV185" s="79" t="n"/>
      <c r="EW185" s="79" t="n"/>
      <c r="EX185" s="79" t="n"/>
      <c r="EY185" s="79" t="n"/>
      <c r="EZ185" s="79" t="n"/>
      <c r="FA185" s="79" t="n"/>
      <c r="FB185" s="79" t="n"/>
      <c r="FC185" s="79" t="n"/>
      <c r="FD185" s="79" t="n"/>
      <c r="FE185" s="79" t="n"/>
      <c r="FF185" s="79" t="n"/>
      <c r="FG185" s="79" t="n"/>
      <c r="FH185" s="79" t="n"/>
      <c r="FI185" s="79" t="n"/>
      <c r="FJ185" s="79" t="n"/>
      <c r="FK185" s="79" t="n"/>
      <c r="FL185" s="79" t="n"/>
      <c r="FM185" s="79" t="n"/>
      <c r="FN185" s="79" t="n"/>
      <c r="FO185" s="79" t="n"/>
      <c r="FP185" s="79" t="n"/>
      <c r="FQ185" s="79" t="n"/>
      <c r="FR185" s="79" t="n"/>
      <c r="FS185" s="79" t="n"/>
      <c r="FT185" s="79" t="n"/>
      <c r="FU185" s="79" t="n"/>
      <c r="FV185" s="79" t="n"/>
      <c r="FW185" s="79" t="n"/>
      <c r="FX185" s="79" t="n"/>
      <c r="FY185" s="79" t="n"/>
      <c r="FZ185" s="79" t="n"/>
      <c r="GA185" s="79" t="n"/>
      <c r="GB185" s="79" t="n"/>
      <c r="GC185" s="79" t="n"/>
      <c r="GD185" s="79" t="n"/>
      <c r="GE185" s="79" t="n"/>
      <c r="GF185" s="79" t="n"/>
      <c r="GG185" s="79" t="n"/>
      <c r="GH185" s="79" t="n"/>
      <c r="GI185" s="79" t="n"/>
      <c r="GJ185" s="79" t="n"/>
      <c r="GK185" s="79" t="n"/>
      <c r="GL185" s="79" t="n"/>
      <c r="GM185" s="79" t="n"/>
      <c r="GN185" s="79" t="n"/>
      <c r="GO185" s="79" t="n"/>
      <c r="GP185" s="79" t="n"/>
      <c r="GQ185" s="79" t="n"/>
      <c r="GR185" s="79" t="n"/>
      <c r="GS185" s="79" t="n"/>
      <c r="GT185" s="79" t="n"/>
      <c r="GU185" s="79" t="n"/>
      <c r="GV185" s="79" t="n"/>
      <c r="GW185" s="79" t="n"/>
      <c r="GX185" s="79" t="n"/>
      <c r="GY185" s="79" t="n"/>
      <c r="GZ185" s="79" t="n"/>
      <c r="HA185" s="79" t="n"/>
      <c r="HB185" s="79" t="n"/>
      <c r="HC185" s="79" t="n"/>
      <c r="HD185" s="79" t="n"/>
      <c r="HE185" s="79" t="n"/>
      <c r="HF185" s="79" t="n"/>
      <c r="HG185" s="79" t="n"/>
      <c r="HH185" s="79" t="n"/>
      <c r="HI185" s="79" t="n"/>
      <c r="HJ185" s="79" t="n"/>
      <c r="HK185" s="79" t="n"/>
      <c r="HL185" s="79" t="n"/>
      <c r="HM185" s="79" t="n"/>
      <c r="HN185" s="79" t="n"/>
      <c r="HO185" s="79" t="n"/>
      <c r="HP185" s="79" t="n"/>
      <c r="HQ185" s="79" t="n"/>
      <c r="HR185" s="79" t="n"/>
      <c r="HS185" s="79" t="n"/>
      <c r="HT185" s="79" t="n"/>
      <c r="HU185" s="79" t="n"/>
      <c r="HV185" s="79" t="n"/>
      <c r="HW185" s="79" t="n"/>
      <c r="HX185" s="79" t="n"/>
      <c r="HY185" s="79" t="n"/>
      <c r="HZ185" s="79" t="n"/>
      <c r="IA185" s="79" t="n"/>
      <c r="IB185" s="79" t="n"/>
      <c r="IC185" s="79" t="n"/>
      <c r="ID185" s="79" t="n"/>
      <c r="IE185" s="79" t="n"/>
      <c r="IF185" s="79" t="n"/>
      <c r="IG185" s="79" t="n"/>
      <c r="IH185" s="79" t="n"/>
      <c r="II185" s="79" t="n"/>
      <c r="IJ185" s="79" t="n"/>
      <c r="IK185" s="79" t="n"/>
      <c r="IL185" s="79" t="n"/>
      <c r="IM185" s="79" t="n"/>
      <c r="IN185" s="79" t="n"/>
      <c r="IO185" s="79" t="n"/>
      <c r="IP185" s="79" t="n"/>
      <c r="IQ185" s="79" t="n"/>
      <c r="IR185" s="79" t="n"/>
      <c r="IS185" s="79" t="n"/>
      <c r="IT185" s="79" t="n"/>
      <c r="IU185" s="79" t="n"/>
      <c r="IV185" s="79" t="n"/>
      <c r="IW185" s="79" t="n"/>
      <c r="IX185" s="79" t="n"/>
      <c r="IY185" s="79" t="n"/>
      <c r="IZ185" s="79" t="n"/>
      <c r="JA185" s="79" t="n"/>
      <c r="JB185" s="79" t="n"/>
      <c r="JC185" s="79" t="n"/>
      <c r="JD185" s="79" t="n"/>
      <c r="JE185" s="79" t="n"/>
      <c r="JF185" s="79" t="n"/>
      <c r="JG185" s="79" t="n"/>
      <c r="JH185" s="79" t="n"/>
      <c r="JI185" s="79" t="n"/>
      <c r="JJ185" s="79" t="n"/>
      <c r="JK185" s="79" t="n"/>
      <c r="JL185" s="79" t="n"/>
      <c r="JM185" s="79" t="n"/>
      <c r="JN185" s="79" t="n"/>
      <c r="JO185" s="79" t="n"/>
      <c r="JP185" s="79" t="n"/>
      <c r="JQ185" s="79" t="n"/>
      <c r="JR185" s="79" t="n"/>
      <c r="JS185" s="79" t="n"/>
      <c r="JT185" s="79" t="n"/>
      <c r="JU185" s="79" t="n"/>
      <c r="JV185" s="79" t="n"/>
      <c r="JW185" s="79" t="n"/>
      <c r="JX185" s="79" t="n"/>
      <c r="JY185" s="79" t="n"/>
      <c r="JZ185" s="79" t="n"/>
      <c r="KA185" s="79" t="n"/>
      <c r="KB185" s="79" t="n"/>
      <c r="KC185" s="79" t="n"/>
      <c r="KD185" s="79" t="n"/>
      <c r="KE185" s="79" t="n"/>
      <c r="KF185" s="79" t="n"/>
      <c r="KG185" s="79" t="n"/>
      <c r="KH185" s="79" t="n"/>
      <c r="KI185" s="79" t="n"/>
      <c r="KJ185" s="79" t="n"/>
      <c r="KK185" s="79" t="n"/>
      <c r="KL185" s="79" t="n"/>
      <c r="KM185" s="79" t="n"/>
      <c r="KN185" s="79" t="n"/>
      <c r="KO185" s="79" t="n"/>
      <c r="KP185" s="79" t="n"/>
      <c r="KQ185" s="79" t="n"/>
      <c r="KR185" s="79" t="n"/>
      <c r="KS185" s="79" t="n"/>
      <c r="KT185" s="79" t="n"/>
      <c r="KU185" s="79" t="n"/>
      <c r="KV185" s="79" t="n"/>
      <c r="KW185" s="79" t="n"/>
      <c r="KX185" s="79" t="n"/>
      <c r="KY185" s="79" t="n"/>
      <c r="KZ185" s="79" t="n"/>
      <c r="LA185" s="79" t="n"/>
      <c r="LB185" s="79" t="n"/>
      <c r="LC185" s="79" t="n"/>
      <c r="LD185" s="79" t="n"/>
      <c r="LE185" s="79" t="n"/>
      <c r="LF185" s="79" t="n"/>
      <c r="LG185" s="79" t="n"/>
      <c r="LH185" s="79" t="n"/>
      <c r="LI185" s="79" t="n"/>
      <c r="LJ185" s="79" t="n"/>
      <c r="LK185" s="79" t="n"/>
      <c r="LL185" s="79" t="n"/>
      <c r="LM185" s="79" t="n"/>
      <c r="LN185" s="79" t="n"/>
      <c r="LO185" s="79" t="n"/>
      <c r="LP185" s="79" t="n"/>
      <c r="LQ185" s="79" t="n"/>
      <c r="LR185" s="79" t="n"/>
      <c r="LS185" s="79" t="n"/>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G195" s="170" t="n"/>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G198" s="170" t="n"/>
      <c r="N198" t="inlineStr"/>
      <c r="O198" t="inlineStr"/>
      <c r="P198" t="inlineStr"/>
      <c r="Q198" t="inlineStr"/>
      <c r="R198" t="inlineStr"/>
      <c r="S198" t="inlineStr"/>
      <c r="T19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2295</v>
      </c>
      <c r="H16" s="939" t="n">
        <v>958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11.0 nan Trade creditors</t>
        </is>
      </c>
      <c r="C58" s="939" t="n"/>
      <c r="D58" s="939" t="n"/>
      <c r="E58" s="939" t="n"/>
      <c r="F58" s="939" t="n"/>
      <c r="G58" s="939" t="n">
        <v>53853</v>
      </c>
      <c r="H58" s="939" t="n">
        <v>22695</v>
      </c>
      <c r="I58" s="975" t="n"/>
      <c r="J58" s="180" t="n"/>
      <c r="N58" s="976">
        <f>B58</f>
        <v/>
      </c>
      <c r="O58" s="192" t="inlineStr"/>
      <c r="P58" s="192" t="inlineStr"/>
      <c r="Q58" s="192" t="inlineStr"/>
      <c r="R58" s="192" t="inlineStr"/>
      <c r="S58" s="192">
        <f>G58*BS!$B$9</f>
        <v/>
      </c>
      <c r="T58" s="192">
        <f>H58*BS!$B$9</f>
        <v/>
      </c>
      <c r="U58" s="193">
        <f>I58</f>
        <v/>
      </c>
    </row>
    <row r="59">
      <c r="B59" s="102" t="inlineStr">
        <is>
          <t xml:space="preserve"> 11.0 nan Income tax payables to related parties</t>
        </is>
      </c>
      <c r="C59" s="939" t="n"/>
      <c r="D59" s="939" t="n"/>
      <c r="E59" s="939" t="n"/>
      <c r="F59" s="939" t="n"/>
      <c r="G59" s="939" t="n">
        <v>544671</v>
      </c>
      <c r="H59" s="939" t="n">
        <v>113559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Current liabilities</t>
        </is>
      </c>
      <c r="C88" s="939" t="n"/>
      <c r="D88" s="939" t="n"/>
      <c r="E88" s="939" t="n"/>
      <c r="F88" s="939" t="n"/>
      <c r="G88" s="939" t="n">
        <v>0</v>
      </c>
      <c r="H88" s="939" t="n">
        <v>0</v>
      </c>
      <c r="I88" s="975" t="n"/>
      <c r="J88" s="180" t="n"/>
      <c r="N88" s="976">
        <f>B88</f>
        <v/>
      </c>
      <c r="O88" s="192" t="inlineStr"/>
      <c r="P88" s="192" t="inlineStr"/>
      <c r="Q88" s="192" t="inlineStr"/>
      <c r="R88" s="192" t="inlineStr"/>
      <c r="S88" s="192">
        <f>G88*BS!$B$9</f>
        <v/>
      </c>
      <c r="T88" s="192">
        <f>H88*BS!$B$9</f>
        <v/>
      </c>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2027</v>
      </c>
      <c r="H103" s="103" t="n">
        <v>4875</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t="inlineStr">
        <is>
          <t xml:space="preserve"> (d) Deferred tax balances Deferred tax liabilities nan nan</t>
        </is>
      </c>
      <c r="G125" t="n">
        <v>-21787</v>
      </c>
      <c r="H125" t="n">
        <v>-43372</v>
      </c>
      <c r="N125">
        <f>B125</f>
        <v/>
      </c>
      <c r="O125" t="inlineStr"/>
      <c r="P125" t="inlineStr"/>
      <c r="Q125" t="inlineStr"/>
      <c r="R125" t="inlineStr"/>
      <c r="S125">
        <f>G125*BS!$B$9</f>
        <v/>
      </c>
      <c r="T125">
        <f>H125*BS!$B$9</f>
        <v/>
      </c>
    </row>
    <row r="126">
      <c r="B126" t="inlineStr">
        <is>
          <t xml:space="preserve"> FVTOCI Net deferred tax liabilities 84936 (11,889)</t>
        </is>
      </c>
      <c r="G126" t="n">
        <v>43641</v>
      </c>
      <c r="H126" t="n">
        <v>-29406</v>
      </c>
      <c r="N126">
        <f>B126</f>
        <v/>
      </c>
      <c r="O126" t="inlineStr"/>
      <c r="P126" t="inlineStr"/>
      <c r="Q126" t="inlineStr"/>
      <c r="R126" t="inlineStr"/>
      <c r="S126">
        <f>G126*BS!$B$9</f>
        <v/>
      </c>
      <c r="T126">
        <f>H126*BS!$B$9</f>
        <v/>
      </c>
    </row>
    <row r="127">
      <c r="B127" t="inlineStr">
        <is>
          <t xml:space="preserve"> FVTOCI Net deferred tax liabilities 81348 (591)</t>
        </is>
      </c>
      <c r="G127" t="n">
        <v>84936</v>
      </c>
      <c r="H127" t="n">
        <v>0</v>
      </c>
      <c r="N127">
        <f>B127</f>
        <v/>
      </c>
      <c r="O127" t="inlineStr"/>
      <c r="P127" t="inlineStr"/>
      <c r="Q127" t="inlineStr"/>
      <c r="R127" t="inlineStr"/>
      <c r="S127">
        <f>G127*BS!$B$9</f>
        <v/>
      </c>
      <c r="T127">
        <f>H127*BS!$B$9</f>
        <v/>
      </c>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Other non-current liabilities *</t>
        </is>
      </c>
      <c r="C132" s="991" t="n"/>
      <c r="D132" s="991" t="n"/>
      <c r="E132" s="991" t="n"/>
      <c r="F132" s="991" t="n"/>
      <c r="G132" s="991" t="n">
        <v>138757</v>
      </c>
      <c r="H132" s="991" t="n">
        <v>48247</v>
      </c>
      <c r="I132" s="984" t="n"/>
      <c r="J132" s="180" t="n"/>
      <c r="N132" s="976">
        <f>B132</f>
        <v/>
      </c>
      <c r="O132" s="192" t="inlineStr"/>
      <c r="P132" s="192" t="inlineStr"/>
      <c r="Q132" s="192" t="inlineStr"/>
      <c r="R132" s="192" t="inlineStr"/>
      <c r="S132" s="192">
        <f>G132*BS!$B$9</f>
        <v/>
      </c>
      <c r="T132" s="192">
        <f>H132*BS!$B$9</f>
        <v/>
      </c>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No. Fully paid ordinary shares Balance at 31 March 2021</t>
        </is>
      </c>
      <c r="C159" s="103" t="n"/>
      <c r="D159" s="103" t="n"/>
      <c r="E159" s="103" t="n"/>
      <c r="F159" s="103" t="n"/>
      <c r="G159" s="103" t="n">
        <v>0</v>
      </c>
      <c r="H159" s="103" t="n">
        <v>10000000</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 xml:space="preserve"> Fully paid ordinary shares Balance at 31 March 2021</t>
        </is>
      </c>
      <c r="C160" s="229" t="n"/>
      <c r="D160" s="229" t="n"/>
      <c r="E160" s="229" t="n"/>
      <c r="F160" s="229" t="n"/>
      <c r="G160" s="229" t="n">
        <v>0</v>
      </c>
      <c r="H160" s="952" t="n">
        <v>20000000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 xml:space="preserve"> Total Asset revaluation reserve</t>
        </is>
      </c>
      <c r="C170" s="993" t="n"/>
      <c r="D170" s="993" t="n"/>
      <c r="E170" s="993" t="n"/>
      <c r="F170" s="993" t="n"/>
      <c r="G170" s="993" t="n">
        <v>67677</v>
      </c>
      <c r="H170" s="993" t="n">
        <v>0</v>
      </c>
      <c r="I170" s="992" t="n"/>
      <c r="J170" s="180" t="n"/>
      <c r="N170" s="976">
        <f>B170</f>
        <v/>
      </c>
      <c r="O170" s="192" t="inlineStr"/>
      <c r="P170" s="192" t="inlineStr"/>
      <c r="Q170" s="192" t="inlineStr"/>
      <c r="R170" s="192" t="inlineStr"/>
      <c r="S170" s="192">
        <f>G170*BS!$B$9</f>
        <v/>
      </c>
      <c r="T170" s="192">
        <f>H170*BS!$B$9</f>
        <v/>
      </c>
      <c r="U170" s="193">
        <f>I167</f>
        <v/>
      </c>
    </row>
    <row r="171">
      <c r="A171" s="79" t="n"/>
      <c r="B171" s="102" t="inlineStr">
        <is>
          <t xml:space="preserve"> Total Hedging</t>
        </is>
      </c>
      <c r="C171" s="993" t="n"/>
      <c r="D171" s="993" t="n"/>
      <c r="E171" s="993" t="n"/>
      <c r="F171" s="993" t="n"/>
      <c r="G171" s="993" t="n">
        <v>-4414</v>
      </c>
      <c r="H171" s="993" t="n">
        <v>0</v>
      </c>
      <c r="I171" s="992" t="n"/>
      <c r="J171" s="180" t="n"/>
      <c r="N171" s="976">
        <f>B171</f>
        <v/>
      </c>
      <c r="O171" s="192" t="inlineStr"/>
      <c r="P171" s="192" t="inlineStr"/>
      <c r="Q171" s="192" t="inlineStr"/>
      <c r="R171" s="192" t="inlineStr"/>
      <c r="S171" s="192">
        <f>G171*BS!$B$9</f>
        <v/>
      </c>
      <c r="T171" s="192">
        <f>H171*BS!$B$9</f>
        <v/>
      </c>
      <c r="U171" s="193">
        <f>I168</f>
        <v/>
      </c>
    </row>
    <row r="172">
      <c r="A172" s="79" t="n"/>
      <c r="B172" s="102" t="inlineStr">
        <is>
          <t xml:space="preserve"> Total 63263</t>
        </is>
      </c>
      <c r="C172" s="993" t="n"/>
      <c r="D172" s="993" t="n"/>
      <c r="E172" s="993" t="n"/>
      <c r="F172" s="993" t="n"/>
      <c r="G172" s="993" t="n">
        <v>100647</v>
      </c>
      <c r="H172" s="993" t="n">
        <v>0</v>
      </c>
      <c r="I172" s="992" t="n"/>
      <c r="J172" s="180" t="n"/>
      <c r="N172" s="976">
        <f>B172</f>
        <v/>
      </c>
      <c r="O172" s="192" t="inlineStr"/>
      <c r="P172" s="192" t="inlineStr"/>
      <c r="Q172" s="192" t="inlineStr"/>
      <c r="R172" s="192" t="inlineStr"/>
      <c r="S172" s="192">
        <f>G172*BS!$B$9</f>
        <v/>
      </c>
      <c r="T172" s="192">
        <f>H172*BS!$B$9</f>
        <v/>
      </c>
      <c r="U172" s="193">
        <f>I169</f>
        <v/>
      </c>
    </row>
    <row r="173">
      <c r="A173" s="79" t="n"/>
      <c r="B173" s="102" t="inlineStr">
        <is>
          <t xml:space="preserve"> Total revaluation reserve, net of tax</t>
        </is>
      </c>
      <c r="C173" s="993" t="n"/>
      <c r="D173" s="993" t="n"/>
      <c r="E173" s="993" t="n"/>
      <c r="F173" s="993" t="n"/>
      <c r="G173" s="993" t="n">
        <v>-37036</v>
      </c>
      <c r="H173" s="993" t="n">
        <v>0</v>
      </c>
      <c r="I173" s="992" t="n"/>
      <c r="J173" s="180" t="n"/>
      <c r="N173" s="976">
        <f>B173</f>
        <v/>
      </c>
      <c r="O173" s="192" t="inlineStr"/>
      <c r="P173" s="192" t="inlineStr"/>
      <c r="Q173" s="192" t="inlineStr"/>
      <c r="R173" s="192" t="inlineStr"/>
      <c r="S173" s="192">
        <f>G173*BS!$B$9</f>
        <v/>
      </c>
      <c r="T173" s="192">
        <f>H173*BS!$B$9</f>
        <v/>
      </c>
      <c r="U173" s="193">
        <f>I170</f>
        <v/>
      </c>
    </row>
    <row r="174">
      <c r="A174" s="79" t="n"/>
      <c r="B174" s="102" t="inlineStr">
        <is>
          <t xml:space="preserve"> Total (185)</t>
        </is>
      </c>
      <c r="C174" s="103" t="n"/>
      <c r="D174" s="103" t="n"/>
      <c r="E174" s="103" t="n"/>
      <c r="F174" s="103" t="n"/>
      <c r="G174" s="103" t="n">
        <v>29</v>
      </c>
      <c r="H174" s="103" t="n">
        <v>0</v>
      </c>
      <c r="I174" s="992" t="n"/>
      <c r="J174" s="180" t="n"/>
      <c r="N174" s="976">
        <f>B174</f>
        <v/>
      </c>
      <c r="O174" s="192" t="inlineStr"/>
      <c r="P174" s="192" t="inlineStr"/>
      <c r="Q174" s="192" t="inlineStr"/>
      <c r="R174" s="192" t="inlineStr"/>
      <c r="S174" s="192">
        <f>G174*BS!$B$9</f>
        <v/>
      </c>
      <c r="T174" s="192">
        <f>H174*BS!$B$9</f>
        <v/>
      </c>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c r="H184" s="103" t="n"/>
      <c r="I184" s="998"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Sales revenue: Sale of goods</t>
        </is>
      </c>
      <c r="C15" s="939" t="n"/>
      <c r="D15" s="939" t="n"/>
      <c r="E15" s="939" t="n"/>
      <c r="F15" s="939" t="n"/>
      <c r="G15" s="939" t="n">
        <v>199304</v>
      </c>
      <c r="H15" s="939" t="n">
        <v>191979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and services sold</t>
        </is>
      </c>
      <c r="C29" s="939" t="n"/>
      <c r="D29" s="939" t="n"/>
      <c r="E29" s="939" t="n"/>
      <c r="F29" s="939" t="n"/>
      <c r="G29" s="939" t="n">
        <v>215610</v>
      </c>
      <c r="H29" s="939" t="n">
        <v>191316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general and administrative expenses</t>
        </is>
      </c>
      <c r="C56" s="939" t="n"/>
      <c r="D56" s="939" t="n"/>
      <c r="E56" s="939" t="n"/>
      <c r="F56" s="939" t="n"/>
      <c r="G56" s="939" t="n">
        <v>30466</v>
      </c>
      <c r="H56" s="939" t="n">
        <v>31297</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17</v>
      </c>
      <c r="H57" s="939" t="n">
        <v>1146</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-28</v>
      </c>
      <c r="G13" s="1028" t="n">
        <v>-4333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-36628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-26</v>
      </c>
      <c r="G18" s="1029" t="n">
        <v>97546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-756000</v>
      </c>
      <c r="G21" s="1028" t="n">
        <v>-843000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-1847</v>
      </c>
      <c r="G23" s="1028" t="n">
        <v>-2000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-757847</v>
      </c>
      <c r="G25" s="1029" t="n">
        <v>-845000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