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MEIJI DAIRY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13525659</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receivables</t>
        </is>
      </c>
      <c r="C29" s="103" t="n"/>
      <c r="D29" s="103" t="n"/>
      <c r="E29" s="103" t="n"/>
      <c r="F29" s="103" t="n"/>
      <c r="G29" s="103" t="n">
        <v>5021477</v>
      </c>
      <c r="H29" s="103" t="n">
        <v>6065110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 and stores</t>
        </is>
      </c>
      <c r="C43" s="103" t="n"/>
      <c r="D43" s="103" t="n"/>
      <c r="E43" s="103" t="n"/>
      <c r="F43" s="103" t="n"/>
      <c r="G43" s="103" t="n">
        <v>19419118</v>
      </c>
      <c r="H43" s="103" t="n">
        <v>15722792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 - at cost</t>
        </is>
      </c>
      <c r="C44" s="103" t="n"/>
      <c r="D44" s="103" t="n"/>
      <c r="E44" s="103" t="n"/>
      <c r="F44" s="103" t="n"/>
      <c r="G44" s="103" t="n">
        <v>2035632</v>
      </c>
      <c r="H44" s="103" t="n">
        <v>5258061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ASSETS</t>
        </is>
      </c>
      <c r="C45" s="103" t="n"/>
      <c r="D45" s="103" t="n"/>
      <c r="E45" s="103" t="n"/>
      <c r="F45" s="103" t="n"/>
      <c r="G45" s="103" t="n">
        <v>0</v>
      </c>
      <c r="H45" s="103" t="n">
        <v>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38643409</v>
      </c>
      <c r="H70" s="939" t="n">
        <v>41844195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xml:space="preserve"> Total Net deferred tax assets</t>
        </is>
      </c>
      <c r="C161" s="103" t="n"/>
      <c r="D161" s="103" t="n"/>
      <c r="E161" s="103" t="n"/>
      <c r="F161" s="103" t="n"/>
      <c r="G161" s="103" t="n">
        <v>34261</v>
      </c>
      <c r="H161" s="103" t="n">
        <v>0</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153489</v>
      </c>
      <c r="H165" s="939" t="n">
        <v>148554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79066</v>
      </c>
      <c r="H16" s="939" t="n">
        <v>57712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9636475</v>
      </c>
      <c r="H58" s="939" t="n">
        <v>9502391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9636475</v>
      </c>
      <c r="H70" s="939" t="n">
        <v>9502391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Current tax liabilities</t>
        </is>
      </c>
      <c r="G84" t="n">
        <v>247279</v>
      </c>
      <c r="H84" t="n">
        <v>340279</v>
      </c>
      <c r="N84">
        <f>B84</f>
        <v/>
      </c>
      <c r="O84" t="inlineStr"/>
      <c r="P84" t="inlineStr"/>
      <c r="Q84" t="inlineStr"/>
      <c r="R84" t="inlineStr"/>
      <c r="S84">
        <f>G84*BS!$B$9</f>
        <v/>
      </c>
      <c r="T84">
        <f>H84*BS!$B$9</f>
        <v/>
      </c>
    </row>
    <row r="85" customFormat="1" s="194">
      <c r="B85" t="inlineStr">
        <is>
          <t>Trade and other payables</t>
        </is>
      </c>
      <c r="G85" t="n">
        <v>9636475</v>
      </c>
      <c r="H85" t="n">
        <v>9502391</v>
      </c>
      <c r="N85">
        <f>B85</f>
        <v/>
      </c>
      <c r="O85" t="inlineStr"/>
      <c r="P85" t="inlineStr"/>
      <c r="Q85" t="inlineStr"/>
      <c r="R85" t="inlineStr"/>
      <c r="S85">
        <f>G85*BS!$B$9</f>
        <v/>
      </c>
      <c r="T85">
        <f>H85*BS!$B$9</f>
        <v/>
      </c>
    </row>
    <row r="86">
      <c r="B86" t="inlineStr">
        <is>
          <t>LIABILITIES</t>
        </is>
      </c>
      <c r="G86" t="n">
        <v>0</v>
      </c>
      <c r="H86" t="n">
        <v>0</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Current tax liabilities</t>
        </is>
      </c>
      <c r="C91" s="939" t="n"/>
      <c r="D91" s="939" t="n"/>
      <c r="E91" s="939" t="n"/>
      <c r="F91" s="939" t="n"/>
      <c r="G91" s="939" t="n">
        <v>247279</v>
      </c>
      <c r="H91" s="939" t="n">
        <v>340279</v>
      </c>
      <c r="I91" s="975" t="n"/>
      <c r="J91" s="180" t="n"/>
      <c r="N91" s="976">
        <f>B91</f>
        <v/>
      </c>
      <c r="O91" s="192" t="inlineStr"/>
      <c r="P91" s="192" t="inlineStr"/>
      <c r="Q91" s="192" t="inlineStr"/>
      <c r="R91" s="192" t="inlineStr"/>
      <c r="S91" s="192">
        <f>G91*BS!$B$9</f>
        <v/>
      </c>
      <c r="T91" s="192">
        <f>H91*BS!$B$9</f>
        <v/>
      </c>
      <c r="U91" s="193">
        <f>I88</f>
        <v/>
      </c>
    </row>
    <row r="92">
      <c r="B92" s="102" t="inlineStr">
        <is>
          <t>Current liabilities</t>
        </is>
      </c>
      <c r="C92" s="939" t="n"/>
      <c r="D92" s="939" t="n"/>
      <c r="E92" s="939" t="n"/>
      <c r="F92" s="939" t="n"/>
      <c r="G92" s="939" t="n">
        <v>0</v>
      </c>
      <c r="H92" s="939" t="n">
        <v>0</v>
      </c>
      <c r="I92" s="975" t="n"/>
      <c r="J92" s="180" t="n"/>
      <c r="N92" s="976">
        <f>B92</f>
        <v/>
      </c>
      <c r="O92" s="192" t="inlineStr"/>
      <c r="P92" s="192" t="inlineStr"/>
      <c r="Q92" s="192" t="inlineStr"/>
      <c r="R92" s="192" t="inlineStr"/>
      <c r="S92" s="192">
        <f>G92*BS!$B$9</f>
        <v/>
      </c>
      <c r="T92" s="192">
        <f>H92*BS!$B$9</f>
        <v/>
      </c>
      <c r="U92" s="193">
        <f>I89</f>
        <v/>
      </c>
    </row>
    <row r="93" ht="15.75" customHeight="1" s="340">
      <c r="B93" s="211" t="n"/>
      <c r="C93" s="939" t="n"/>
      <c r="D93" s="939" t="n"/>
      <c r="E93" s="939" t="n"/>
      <c r="F93" s="939" t="n"/>
      <c r="G93" s="939" t="n"/>
      <c r="H93" s="939" t="n"/>
      <c r="I93" s="975" t="n"/>
      <c r="J93" s="180" t="n"/>
      <c r="N93" s="976" t="inlineStr"/>
      <c r="O93" s="192" t="inlineStr"/>
      <c r="P93" s="192" t="inlineStr"/>
      <c r="Q93" s="192" t="inlineStr"/>
      <c r="R93" s="192" t="inlineStr"/>
      <c r="S93" s="192" t="inlineStr"/>
      <c r="T93" s="192" t="inlineStr"/>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liabilities</t>
        </is>
      </c>
      <c r="C106" s="103" t="n"/>
      <c r="D106" s="103" t="n"/>
      <c r="E106" s="103" t="n"/>
      <c r="F106" s="103" t="n"/>
      <c r="G106" s="103" t="n">
        <v>28411</v>
      </c>
      <c r="H106" s="103" t="n">
        <v>49009</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28411</v>
      </c>
      <c r="H132" s="991" t="n">
        <v>49009</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Contributed equity</t>
        </is>
      </c>
      <c r="C159" s="103" t="n"/>
      <c r="D159" s="103" t="n"/>
      <c r="E159" s="103" t="n"/>
      <c r="F159" s="103" t="n"/>
      <c r="G159" s="103" t="n">
        <v>25467389</v>
      </c>
      <c r="H159" s="103" t="n">
        <v>25467389</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t>
        </is>
      </c>
      <c r="C170" s="993" t="n"/>
      <c r="D170" s="993" t="n"/>
      <c r="E170" s="993" t="n"/>
      <c r="F170" s="993" t="n"/>
      <c r="G170" s="993" t="n">
        <v>-1255697</v>
      </c>
      <c r="H170" s="993" t="n">
        <v>1945682</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Retained earnings</t>
        </is>
      </c>
      <c r="C182" s="996" t="n"/>
      <c r="D182" s="996" t="n"/>
      <c r="E182" s="996" t="n"/>
      <c r="F182" s="996" t="n"/>
      <c r="G182" s="996" t="n">
        <v>7262779</v>
      </c>
      <c r="H182" s="996" t="n">
        <v>8721999</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Premises cost</t>
        </is>
      </c>
      <c r="C29" s="939" t="n"/>
      <c r="D29" s="939" t="n"/>
      <c r="E29" s="939" t="n"/>
      <c r="F29" s="939" t="n"/>
      <c r="G29" s="939" t="n">
        <v>107467</v>
      </c>
      <c r="H29" s="939" t="n">
        <v>114428</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Cost of sales of goods</t>
        </is>
      </c>
      <c r="C30" s="939" t="n"/>
      <c r="D30" s="939" t="n"/>
      <c r="E30" s="939" t="n"/>
      <c r="F30" s="939" t="n"/>
      <c r="G30" s="939" t="n">
        <v>119142037</v>
      </c>
      <c r="H30" s="939" t="n">
        <v>151263638</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benefits</t>
        </is>
      </c>
      <c r="C56" s="939" t="n"/>
      <c r="D56" s="939" t="n"/>
      <c r="E56" s="939" t="n"/>
      <c r="F56" s="939" t="n"/>
      <c r="G56" s="939" t="n">
        <v>396461</v>
      </c>
      <c r="H56" s="939" t="n">
        <v>510266</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t>
        </is>
      </c>
      <c r="C57" s="939" t="n"/>
      <c r="D57" s="939" t="n"/>
      <c r="E57" s="939" t="n"/>
      <c r="F57" s="939" t="n"/>
      <c r="G57" s="939" t="n">
        <v>2534370</v>
      </c>
      <c r="H57" s="939" t="n">
        <v>3312669</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Premises cost</t>
        </is>
      </c>
      <c r="C80" s="939" t="n"/>
      <c r="D80" s="939" t="n"/>
      <c r="E80" s="939" t="n"/>
      <c r="F80" s="939" t="n"/>
      <c r="G80" s="939" t="n">
        <v>107467</v>
      </c>
      <c r="H80" s="939" t="n">
        <v>114428</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3746</v>
      </c>
      <c r="H98" s="939" t="n">
        <v>57475</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The balance comprises temporary differences attributable to: Accrued interest receivable nan</t>
        </is>
      </c>
      <c r="C99" s="939" t="n"/>
      <c r="D99" s="939" t="n"/>
      <c r="E99" s="939" t="n"/>
      <c r="F99" s="939" t="n"/>
      <c r="G99" s="939" t="n">
        <v>428</v>
      </c>
      <c r="H99" s="939" t="n">
        <v>0</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 xml:space="preserve"> Total Trade accounts receivable Movements  At 1 April 2021 3,796 Accrued interest receivable  (278)</t>
        </is>
      </c>
      <c r="C100" s="939" t="n"/>
      <c r="D100" s="939" t="n"/>
      <c r="E100" s="939" t="n"/>
      <c r="F100" s="939" t="n"/>
      <c r="G100" s="939" t="n">
        <v>0</v>
      </c>
      <c r="H100" s="939" t="n">
        <v>0</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The balance comprises temporary differences attributable to: Accrued interest receivable nan</t>
        </is>
      </c>
      <c r="C111" s="939" t="n"/>
      <c r="D111" s="939" t="n"/>
      <c r="E111" s="939" t="n"/>
      <c r="F111" s="939" t="n"/>
      <c r="G111" s="939" t="n">
        <v>428</v>
      </c>
      <c r="H111" s="939" t="n">
        <v>0</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Total Trade accounts receivable Movements  At 1 April 2021 3,796 Accrued interest receivable  (278)</t>
        </is>
      </c>
      <c r="C112" s="939" t="n"/>
      <c r="D112" s="939" t="n"/>
      <c r="E112" s="939" t="n"/>
      <c r="F112" s="939" t="n"/>
      <c r="G112" s="939" t="n">
        <v>0</v>
      </c>
      <c r="H112" s="939" t="n">
        <v>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Commission rebate</t>
        </is>
      </c>
      <c r="C124" s="952" t="n"/>
      <c r="D124" s="952" t="n"/>
      <c r="E124" s="952" t="n"/>
      <c r="F124" s="952" t="n"/>
      <c r="G124" s="952" t="n">
        <v>665310</v>
      </c>
      <c r="H124" s="952" t="n">
        <v>298944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None Other income</t>
        </is>
      </c>
      <c r="C125" s="991" t="n"/>
      <c r="D125" s="991" t="n"/>
      <c r="E125" s="991" t="n"/>
      <c r="F125" s="991" t="n"/>
      <c r="G125" s="991" t="n">
        <v>28313</v>
      </c>
      <c r="H125" s="991" t="n">
        <v>96756</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Expenses</t>
        </is>
      </c>
      <c r="C126" s="939" t="n"/>
      <c r="D126" s="939" t="n"/>
      <c r="E126" s="939" t="n"/>
      <c r="F126" s="939" t="n"/>
      <c r="G126" s="939" t="n">
        <v>0</v>
      </c>
      <c r="H126" s="939" t="n">
        <v>0</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Deferred income tax (Increase) in deferred tax assets (note 13)</t>
        </is>
      </c>
      <c r="G138" t="n">
        <v>6236</v>
      </c>
      <c r="H138" t="n">
        <v>3696</v>
      </c>
      <c r="N138">
        <f>B138</f>
        <v/>
      </c>
      <c r="O138" t="inlineStr"/>
      <c r="P138" t="inlineStr"/>
      <c r="Q138" t="inlineStr"/>
      <c r="R138" t="inlineStr"/>
      <c r="S138">
        <f>G138*BS!$B$9</f>
        <v/>
      </c>
      <c r="T138">
        <f>H138*BS!$B$9</f>
        <v/>
      </c>
    </row>
    <row r="139" customFormat="1" s="118">
      <c r="B139" t="inlineStr">
        <is>
          <t xml:space="preserve"> Deferred income tax (Decrease )increase in deferred tax liabilities (note 16)</t>
        </is>
      </c>
      <c r="G139" t="n">
        <v>2461</v>
      </c>
      <c r="H139" t="n">
        <v>2845</v>
      </c>
      <c r="N139">
        <f>B139</f>
        <v/>
      </c>
      <c r="O139" t="inlineStr"/>
      <c r="P139" t="inlineStr"/>
      <c r="Q139" t="inlineStr"/>
      <c r="R139" t="inlineStr"/>
      <c r="S139">
        <f>G139*BS!$B$9</f>
        <v/>
      </c>
      <c r="T139">
        <f>H139*BS!$B$9</f>
        <v/>
      </c>
    </row>
    <row r="140" customFormat="1" s="118">
      <c r="B140" t="inlineStr">
        <is>
          <t xml:space="preserve"> Deferred income tax Total deferred tax (benefit)</t>
        </is>
      </c>
      <c r="G140" t="n">
        <v>8697</v>
      </c>
      <c r="H140" t="n">
        <v>851</v>
      </c>
      <c r="N140">
        <f>B140</f>
        <v/>
      </c>
      <c r="O140" t="inlineStr"/>
      <c r="P140" t="inlineStr"/>
      <c r="Q140" t="inlineStr"/>
      <c r="R140" t="inlineStr"/>
      <c r="S140">
        <f>G140*BS!$B$9</f>
        <v/>
      </c>
      <c r="T140">
        <f>H140*BS!$B$9</f>
        <v/>
      </c>
    </row>
    <row r="141" customFormat="1" s="118">
      <c r="B141" t="inlineStr">
        <is>
          <t xml:space="preserve"> Deferred income tax Income tax expense</t>
        </is>
      </c>
      <c r="G141" t="n">
        <v>252697</v>
      </c>
      <c r="H141" t="n">
        <v>399252</v>
      </c>
      <c r="N141">
        <f>B141</f>
        <v/>
      </c>
      <c r="O141" t="inlineStr"/>
      <c r="P141" t="inlineStr"/>
      <c r="Q141" t="inlineStr"/>
      <c r="R141" t="inlineStr"/>
      <c r="S141">
        <f>G141*BS!$B$9</f>
        <v/>
      </c>
      <c r="T141">
        <f>H141*BS!$B$9</f>
        <v/>
      </c>
    </row>
    <row r="142" customFormat="1" s="118">
      <c r="B142" t="inlineStr">
        <is>
          <t xml:space="preserve"> (b) Numerical reconciliation of income tax expense to prima facie tax payable Total</t>
        </is>
      </c>
      <c r="G142" t="n">
        <v>0</v>
      </c>
      <c r="H142" t="n">
        <v>0</v>
      </c>
      <c r="N142">
        <f>B142</f>
        <v/>
      </c>
      <c r="O142" t="inlineStr"/>
      <c r="P142" t="inlineStr"/>
      <c r="Q142" t="inlineStr"/>
      <c r="R142" t="inlineStr"/>
      <c r="S142">
        <f>G142*BS!$B$9</f>
        <v/>
      </c>
      <c r="T142">
        <f>H142*BS!$B$9</f>
        <v/>
      </c>
    </row>
    <row r="143" customFormat="1" s="118">
      <c r="B143" t="inlineStr">
        <is>
          <t xml:space="preserve"> (b) Numerical reconciliation of income tax expense to prima facie tax payable Profit from continuing operations before income tax expense</t>
        </is>
      </c>
      <c r="G143" t="n">
        <v>1306901</v>
      </c>
      <c r="H143" t="n">
        <v>1858472</v>
      </c>
      <c r="N143">
        <f>B143</f>
        <v/>
      </c>
      <c r="O143" t="inlineStr"/>
      <c r="P143" t="inlineStr"/>
      <c r="Q143" t="inlineStr"/>
      <c r="R143" t="inlineStr"/>
      <c r="S143">
        <f>G143*BS!$B$9</f>
        <v/>
      </c>
      <c r="T143">
        <f>H143*BS!$B$9</f>
        <v/>
      </c>
    </row>
    <row r="144" customFormat="1" s="118">
      <c r="B144" t="inlineStr">
        <is>
          <t xml:space="preserve"> (b) Numerical reconciliation of income tax expense to prima facie tax payable Tax at the Australian tax rate of 30.0% (2022 - 30.0%)</t>
        </is>
      </c>
      <c r="G144" t="n">
        <v>392070</v>
      </c>
      <c r="H144" t="n">
        <v>557542</v>
      </c>
      <c r="N144">
        <f>B144</f>
        <v/>
      </c>
      <c r="O144" t="inlineStr"/>
      <c r="P144" t="inlineStr"/>
      <c r="Q144" t="inlineStr"/>
      <c r="R144" t="inlineStr"/>
      <c r="S144">
        <f>G144*BS!$B$9</f>
        <v/>
      </c>
      <c r="T144">
        <f>H144*BS!$B$9</f>
        <v/>
      </c>
    </row>
    <row r="145" customFormat="1" s="118">
      <c r="B145" t="inlineStr">
        <is>
          <t xml:space="preserve"> in calculating taxable income: Income tax expense</t>
        </is>
      </c>
      <c r="G145" t="n">
        <v>252697</v>
      </c>
      <c r="H145" t="n">
        <v>399252</v>
      </c>
      <c r="N145">
        <f>B145</f>
        <v/>
      </c>
      <c r="O145" t="inlineStr"/>
      <c r="P145" t="inlineStr"/>
      <c r="Q145" t="inlineStr"/>
      <c r="R145" t="inlineStr"/>
      <c r="S145">
        <f>G145*BS!$B$9</f>
        <v/>
      </c>
      <c r="T145">
        <f>H145*BS!$B$9</f>
        <v/>
      </c>
    </row>
    <row r="146" customFormat="1" s="118">
      <c r="B146" s="102"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f>SUM(INDIRECT(ADDRESS(MATCH("K22",$A:$A,0)+1,COLUMN(G$12),4)&amp;":"&amp;ADDRESS(MATCH("K23",$A:$A,0)-1,COLUMN(G$12),4)))</f>
        <v/>
      </c>
      <c r="H153" s="158">
        <f>SUM(INDIRECT(ADDRESS(MATCH("K22",$A:$A,0)+1,COLUMN(H$12),4)&amp;":"&amp;ADDRESS(MATCH("K23",$A:$A,0)-1,COLUMN(H$12),4)))</f>
        <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f>SUM(INDIRECT(ADDRESS(MATCH("K24",$A:$A,0)+1,COLUMN(G$12),4)&amp;":"&amp;ADDRESS(MATCH("K25",$A:$A,0)-1,COLUMN(G$12),4)))</f>
        <v/>
      </c>
      <c r="H167" s="158">
        <f>SUM(INDIRECT(ADDRESS(MATCH("K24",$A:$A,0)+1,COLUMN(H$12),4)&amp;":"&amp;ADDRESS(MATCH("K25",$A:$A,0)-1,COLUMN(H$12),4)))</f>
        <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f>SUM(INDIRECT(ADDRESS(MATCH("K26",$A:$A,0)+1,COLUMN(G$12),4)&amp;":"&amp;ADDRESS(MATCH("K27",$A:$A,0)-1,COLUMN(G$12),4)))</f>
        <v/>
      </c>
      <c r="H181" s="942">
        <f>SUM(INDIRECT(ADDRESS(MATCH("K26",$A:$A,0)+1,COLUMN(H$12),4)&amp;":"&amp;ADDRESS(MATCH("K27",$A:$A,0)-1,COLUMN(H$12),4)))</f>
        <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-3384</v>
      </c>
      <c r="G13" s="1028" t="n">
        <v>-4876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-3384</v>
      </c>
      <c r="G14" s="326" t="n">
        <v>-4876</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-40778</v>
      </c>
      <c r="G23" s="1028" t="n">
        <v>-94435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-40778</v>
      </c>
      <c r="G25" s="1029" t="n">
        <v>-94435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