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SEIKO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Bank balances</t>
        </is>
      </c>
      <c r="C15" s="103" t="n"/>
      <c r="D15" s="103" t="n"/>
      <c r="E15" s="103" t="n"/>
      <c r="F15" s="103" t="n"/>
      <c r="G15" s="103" t="n">
        <v>5423</v>
      </c>
      <c r="H15" s="103" t="n">
        <v>8374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 in the statement of cash flows</t>
        </is>
      </c>
      <c r="C16" s="103" t="n"/>
      <c r="D16" s="103" t="n"/>
      <c r="E16" s="103" t="n"/>
      <c r="F16" s="103" t="n"/>
      <c r="G16" s="103" t="n">
        <v>5423</v>
      </c>
      <c r="H16" s="103" t="n">
        <v>8374</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3222</v>
      </c>
      <c r="H29" s="103" t="n">
        <v>4827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Less: Allowance for impairment</t>
        </is>
      </c>
      <c r="C30" s="103" t="n"/>
      <c r="D30" s="103" t="n"/>
      <c r="E30" s="103" t="n"/>
      <c r="F30" s="103" t="n"/>
      <c r="G30" s="103" t="n">
        <v>-105</v>
      </c>
      <c r="H30" s="103" t="n">
        <v>-110</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11911</v>
      </c>
      <c r="H43" s="103" t="n">
        <v>11130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Less: Provision for stock obsolescence</t>
        </is>
      </c>
      <c r="C44" s="103" t="n"/>
      <c r="D44" s="103" t="n"/>
      <c r="E44" s="103" t="n"/>
      <c r="F44" s="103" t="n"/>
      <c r="G44" s="103" t="n">
        <v>-456</v>
      </c>
      <c r="H44" s="103" t="n">
        <v>-468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Assets</t>
        </is>
      </c>
      <c r="C45" s="103" t="n"/>
      <c r="D45" s="103" t="n"/>
      <c r="E45" s="103" t="n"/>
      <c r="F45" s="103" t="n"/>
      <c r="G45" s="103" t="n">
        <v>0</v>
      </c>
      <c r="H45" s="103" t="n">
        <v>0</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Trade receivables</t>
        </is>
      </c>
      <c r="C56" s="939" t="n"/>
      <c r="D56" s="939" t="n"/>
      <c r="E56" s="939" t="n"/>
      <c r="F56" s="939" t="n"/>
      <c r="G56" s="939" t="n">
        <v>3222</v>
      </c>
      <c r="H56" s="939" t="n">
        <v>4827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Less: Allowance for impairment</t>
        </is>
      </c>
      <c r="C57" s="939" t="n"/>
      <c r="D57" s="939" t="n"/>
      <c r="E57" s="939" t="n"/>
      <c r="F57" s="939" t="n"/>
      <c r="G57" s="939" t="n">
        <v>-105</v>
      </c>
      <c r="H57" s="939" t="n">
        <v>-110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Other receivables and prepayments</t>
        </is>
      </c>
      <c r="C58" s="939" t="n"/>
      <c r="D58" s="939" t="n"/>
      <c r="E58" s="939" t="n"/>
      <c r="F58" s="939" t="n"/>
      <c r="G58" s="939" t="n">
        <v>887</v>
      </c>
      <c r="H58" s="939" t="n">
        <v>703</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 xml:space="preserve"> Current Total</t>
        </is>
      </c>
      <c r="C59" s="939" t="n"/>
      <c r="D59" s="939" t="n"/>
      <c r="E59" s="939" t="n"/>
      <c r="F59" s="939" t="n"/>
      <c r="G59" s="939" t="n">
        <v>4004</v>
      </c>
      <c r="H59" s="939" t="n">
        <v>5420</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Restricted deposits</t>
        </is>
      </c>
      <c r="C70" s="939" t="n"/>
      <c r="D70" s="939" t="n"/>
      <c r="E70" s="939" t="n"/>
      <c r="F70" s="939" t="n"/>
      <c r="G70" s="939" t="n">
        <v>653</v>
      </c>
      <c r="H70" s="939" t="n">
        <v>655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
      </c>
      <c r="H71" s="939" t="n">
        <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obligation</t>
        </is>
      </c>
      <c r="C16" s="939" t="n"/>
      <c r="D16" s="939" t="n"/>
      <c r="E16" s="939" t="n"/>
      <c r="F16" s="939" t="n"/>
      <c r="G16" s="939" t="n">
        <v>1723</v>
      </c>
      <c r="H16" s="939" t="n">
        <v>1988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 due to related parties</t>
        </is>
      </c>
      <c r="C58" s="939" t="n"/>
      <c r="D58" s="939" t="n"/>
      <c r="E58" s="939" t="n"/>
      <c r="F58" s="939" t="n"/>
      <c r="G58" s="939" t="n">
        <v>711</v>
      </c>
      <c r="H58" s="939" t="n">
        <v>1538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Other trade payables and accrued expenses</t>
        </is>
      </c>
      <c r="C59" s="939" t="n"/>
      <c r="D59" s="939" t="n"/>
      <c r="E59" s="939" t="n"/>
      <c r="F59" s="939" t="n"/>
      <c r="G59" s="939" t="n">
        <v>758</v>
      </c>
      <c r="H59" s="939" t="n">
        <v>641</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Non-trade payables and accrued ex penses</t>
        </is>
      </c>
      <c r="C60" s="939" t="n"/>
      <c r="D60" s="939" t="n"/>
      <c r="E60" s="939" t="n"/>
      <c r="F60" s="939" t="n"/>
      <c r="G60" s="939" t="n">
        <v>559</v>
      </c>
      <c r="H60" s="939" t="n">
        <v>838</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Total</t>
        </is>
      </c>
      <c r="C61" s="103" t="n"/>
      <c r="D61" s="103" t="n"/>
      <c r="E61" s="103" t="n"/>
      <c r="F61" s="103" t="n"/>
      <c r="G61" s="103" t="n">
        <v>2028</v>
      </c>
      <c r="H61" s="103" t="n">
        <v>3017</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Other trade payables and accrued expenses</t>
        </is>
      </c>
      <c r="C70" s="939" t="n"/>
      <c r="D70" s="939" t="n"/>
      <c r="E70" s="939" t="n"/>
      <c r="F70" s="939" t="n"/>
      <c r="G70" s="939" t="n">
        <v>758</v>
      </c>
      <c r="H70" s="939" t="n">
        <v>641</v>
      </c>
      <c r="I70" s="977" t="n"/>
      <c r="J70" s="180" t="n"/>
      <c r="N70" s="976">
        <f>B70</f>
        <v/>
      </c>
      <c r="O70" s="192" t="inlineStr"/>
      <c r="P70" s="192" t="inlineStr"/>
      <c r="Q70" s="192" t="inlineStr"/>
      <c r="R70" s="192" t="inlineStr"/>
      <c r="S70" s="192">
        <f>G70*BS!$B$9</f>
        <v/>
      </c>
      <c r="T70" s="192">
        <f>H70*BS!$B$9</f>
        <v/>
      </c>
      <c r="U70" s="193">
        <f>I70</f>
        <v/>
      </c>
    </row>
    <row r="71">
      <c r="B71" s="102" t="inlineStr">
        <is>
          <t xml:space="preserve"> None Non-trade payables and accrued ex penses</t>
        </is>
      </c>
      <c r="C71" s="939" t="n"/>
      <c r="D71" s="939" t="n"/>
      <c r="E71" s="939" t="n"/>
      <c r="F71" s="939" t="n"/>
      <c r="G71" s="939" t="n">
        <v>559</v>
      </c>
      <c r="H71" s="939" t="n">
        <v>838</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payables</t>
        </is>
      </c>
      <c r="C84" s="103" t="n"/>
      <c r="D84" s="103" t="n"/>
      <c r="E84" s="103" t="n"/>
      <c r="F84" s="103" t="n"/>
      <c r="G84" s="103" t="n">
        <v>224</v>
      </c>
      <c r="H84" s="103" t="n">
        <v>291</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TOTAL None Current</t>
        </is>
      </c>
      <c r="C88" s="939" t="n"/>
      <c r="D88" s="939" t="n"/>
      <c r="E88" s="939" t="n"/>
      <c r="F88" s="939" t="n"/>
      <c r="G88" s="939" t="n">
        <v>896</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 xml:space="preserve"> good None Current</t>
        </is>
      </c>
      <c r="C89" s="939" t="n"/>
      <c r="D89" s="939" t="n"/>
      <c r="E89" s="939" t="n"/>
      <c r="F89" s="939" t="n"/>
      <c r="G89" s="939" t="n">
        <v>0</v>
      </c>
      <c r="H89" s="939" t="n">
        <v>0</v>
      </c>
      <c r="I89" s="975" t="n"/>
      <c r="J89" s="180" t="n"/>
      <c r="N89" s="976">
        <f>B89</f>
        <v/>
      </c>
      <c r="O89" s="192" t="inlineStr"/>
      <c r="P89" s="192" t="inlineStr"/>
      <c r="Q89" s="192" t="inlineStr"/>
      <c r="R89" s="192" t="inlineStr"/>
      <c r="S89" s="192">
        <f>G89*BS!$B$9</f>
        <v/>
      </c>
      <c r="T89" s="192">
        <f>H89*BS!$B$9</f>
        <v/>
      </c>
      <c r="U89" s="193">
        <f>I89</f>
        <v/>
      </c>
    </row>
    <row r="90">
      <c r="B90" s="211" t="inlineStr">
        <is>
          <t xml:space="preserve"> Warranties Make None Current</t>
        </is>
      </c>
      <c r="C90" s="939" t="n"/>
      <c r="D90" s="939" t="n"/>
      <c r="E90" s="939" t="n"/>
      <c r="F90" s="939" t="n"/>
      <c r="G90" s="939" t="n">
        <v>0</v>
      </c>
      <c r="H90" s="939" t="n">
        <v>896</v>
      </c>
      <c r="I90" s="975" t="n"/>
      <c r="J90" s="180" t="n"/>
      <c r="N90" s="976">
        <f>B90</f>
        <v/>
      </c>
      <c r="O90" s="192" t="inlineStr"/>
      <c r="P90" s="192" t="inlineStr"/>
      <c r="Q90" s="192" t="inlineStr"/>
      <c r="R90" s="192" t="inlineStr"/>
      <c r="S90" s="192">
        <f>G90*BS!$B$9</f>
        <v/>
      </c>
      <c r="T90" s="192">
        <f>H90*BS!$B$9</f>
        <v/>
      </c>
      <c r="U90" s="193">
        <f>I90</f>
        <v/>
      </c>
    </row>
    <row r="91">
      <c r="B91" s="211" t="inlineStr">
        <is>
          <t xml:space="preserve"> Non Current Liability for long-service leave</t>
        </is>
      </c>
      <c r="C91" s="103" t="n"/>
      <c r="D91" s="103" t="n"/>
      <c r="E91" s="103" t="n"/>
      <c r="F91" s="103" t="n"/>
      <c r="G91" s="103" t="n">
        <v>79</v>
      </c>
      <c r="H91" s="103" t="n">
        <v>84</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obligation</t>
        </is>
      </c>
      <c r="C103" s="103" t="n"/>
      <c r="D103" s="103" t="n"/>
      <c r="E103" s="103" t="n"/>
      <c r="F103" s="103" t="n"/>
      <c r="G103" s="103" t="n">
        <v>5653</v>
      </c>
      <c r="H103" s="103" t="n">
        <v>3916</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good None Non-current</t>
        </is>
      </c>
      <c r="C129" s="991" t="n"/>
      <c r="D129" s="991" t="n"/>
      <c r="E129" s="991" t="n"/>
      <c r="F129" s="991" t="n"/>
      <c r="G129" s="991" t="n">
        <v>0</v>
      </c>
      <c r="H129" s="991" t="n">
        <v>170</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 xml:space="preserve"> TOTAL None Non-current</t>
        </is>
      </c>
      <c r="C130" s="991" t="n"/>
      <c r="D130" s="991" t="n"/>
      <c r="E130" s="991" t="n"/>
      <c r="F130" s="991" t="n"/>
      <c r="G130" s="991" t="n">
        <v>376</v>
      </c>
      <c r="H130" s="991" t="n">
        <v>0</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8000</v>
      </c>
      <c r="H156" s="103" t="n">
        <v>8000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27983</v>
      </c>
      <c r="H167" s="993" t="n">
        <v>31039</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19983</v>
      </c>
      <c r="H179" s="996" t="n">
        <v>23039</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t>
        </is>
      </c>
      <c r="C15" s="939" t="n"/>
      <c r="D15" s="939" t="n"/>
      <c r="E15" s="939" t="n"/>
      <c r="F15" s="939" t="n"/>
      <c r="G15" s="939" t="n">
        <v>42371</v>
      </c>
      <c r="H15" s="939" t="n">
        <v>50514</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23823</v>
      </c>
      <c r="H29" s="939" t="n">
        <v>27968</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Advertising and marketing</t>
        </is>
      </c>
      <c r="C56" s="939" t="n"/>
      <c r="D56" s="939" t="n"/>
      <c r="E56" s="939" t="n"/>
      <c r="F56" s="939" t="n"/>
      <c r="G56" s="939" t="n">
        <v>3227</v>
      </c>
      <c r="H56" s="939" t="n">
        <v>3390</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 xml:space="preserve"> None (Reversal of) / Impairment loss on trade receivables</t>
        </is>
      </c>
      <c r="C57" s="939" t="n"/>
      <c r="D57" s="939" t="n"/>
      <c r="E57" s="939" t="n"/>
      <c r="F57" s="939" t="n"/>
      <c r="G57" s="939" t="n">
        <v>2</v>
      </c>
      <c r="H57" s="939" t="n">
        <v>5</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 xml:space="preserve"> None Packaging &amp; freight</t>
        </is>
      </c>
      <c r="C58" s="939" t="n"/>
      <c r="D58" s="939" t="n"/>
      <c r="E58" s="939" t="n"/>
      <c r="F58" s="939" t="n"/>
      <c r="G58" s="939" t="n">
        <v>582</v>
      </c>
      <c r="H58" s="939" t="n">
        <v>755</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 xml:space="preserve"> None Selling expenses</t>
        </is>
      </c>
      <c r="C59" s="939" t="n"/>
      <c r="D59" s="939" t="n"/>
      <c r="E59" s="939" t="n"/>
      <c r="F59" s="939" t="n"/>
      <c r="G59" s="939" t="n">
        <v>424</v>
      </c>
      <c r="H59" s="939" t="n">
        <v>644</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 xml:space="preserve"> None Warranty costs</t>
        </is>
      </c>
      <c r="C60" s="939" t="n"/>
      <c r="D60" s="939" t="n"/>
      <c r="E60" s="939" t="n"/>
      <c r="F60" s="939" t="n"/>
      <c r="G60" s="939" t="n">
        <v>820</v>
      </c>
      <c r="H60" s="939" t="n">
        <v>614</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 xml:space="preserve"> None Total</t>
        </is>
      </c>
      <c r="C61" s="939" t="n"/>
      <c r="D61" s="939" t="n"/>
      <c r="E61" s="939" t="n"/>
      <c r="F61" s="939" t="n"/>
      <c r="G61" s="939" t="n">
        <v>5051</v>
      </c>
      <c r="H61" s="939" t="n">
        <v>5408</v>
      </c>
      <c r="I61" s="1017" t="n"/>
      <c r="N61" s="293">
        <f>B61</f>
        <v/>
      </c>
      <c r="O61" s="192" t="inlineStr"/>
      <c r="P61" s="192" t="inlineStr"/>
      <c r="Q61" s="192" t="inlineStr"/>
      <c r="R61" s="192" t="inlineStr"/>
      <c r="S61" s="192">
        <f>G61*BS!$B$9</f>
        <v/>
      </c>
      <c r="T61" s="192">
        <f>H61*BS!$B$9</f>
        <v/>
      </c>
      <c r="U61" s="1016">
        <f>I61</f>
        <v/>
      </c>
    </row>
    <row r="62" customFormat="1" s="279">
      <c r="A62" s="118" t="n"/>
      <c r="B62" s="102" t="inlineStr">
        <is>
          <t xml:space="preserve"> None Depreciation</t>
        </is>
      </c>
      <c r="C62" s="939" t="n"/>
      <c r="D62" s="939" t="n"/>
      <c r="E62" s="939" t="n"/>
      <c r="F62" s="939" t="n"/>
      <c r="G62" s="939" t="n">
        <v>2026</v>
      </c>
      <c r="H62" s="939" t="n">
        <v>1048</v>
      </c>
      <c r="I62" s="1017" t="n"/>
      <c r="N62" s="293">
        <f>B62</f>
        <v/>
      </c>
      <c r="O62" s="192" t="inlineStr"/>
      <c r="P62" s="192" t="inlineStr"/>
      <c r="Q62" s="192" t="inlineStr"/>
      <c r="R62" s="192" t="inlineStr"/>
      <c r="S62" s="192">
        <f>G62*BS!$B$9</f>
        <v/>
      </c>
      <c r="T62" s="192">
        <f>H62*BS!$B$9</f>
        <v/>
      </c>
      <c r="U62" s="1016">
        <f>I62</f>
        <v/>
      </c>
    </row>
    <row r="63" customFormat="1" s="279">
      <c r="A63" s="118" t="n"/>
      <c r="B63" s="119" t="inlineStr">
        <is>
          <t xml:space="preserve"> None Salary &amp; wages expense</t>
        </is>
      </c>
      <c r="C63" s="939" t="n"/>
      <c r="D63" s="939" t="n"/>
      <c r="E63" s="939" t="n"/>
      <c r="F63" s="939" t="n"/>
      <c r="G63" s="939" t="n">
        <v>6551</v>
      </c>
      <c r="H63" s="939" t="n">
        <v>8156</v>
      </c>
      <c r="I63" s="1017" t="n"/>
      <c r="N63" s="293">
        <f>B63</f>
        <v/>
      </c>
      <c r="O63" s="192" t="inlineStr"/>
      <c r="P63" s="192" t="inlineStr"/>
      <c r="Q63" s="192" t="inlineStr"/>
      <c r="R63" s="192" t="inlineStr"/>
      <c r="S63" s="192">
        <f>G63*BS!$B$9</f>
        <v/>
      </c>
      <c r="T63" s="192">
        <f>H63*BS!$B$9</f>
        <v/>
      </c>
      <c r="U63" s="1016">
        <f>I63</f>
        <v/>
      </c>
    </row>
    <row r="64" customFormat="1" s="279">
      <c r="A64" s="118" t="n"/>
      <c r="B64" s="102" t="inlineStr">
        <is>
          <t xml:space="preserve"> None Superannuation expense</t>
        </is>
      </c>
      <c r="C64" s="939" t="n"/>
      <c r="D64" s="939" t="n"/>
      <c r="E64" s="939" t="n"/>
      <c r="F64" s="939" t="n"/>
      <c r="G64" s="939" t="n">
        <v>646</v>
      </c>
      <c r="H64" s="939" t="n">
        <v>756</v>
      </c>
      <c r="I64" s="1017" t="n"/>
      <c r="N64" s="293">
        <f>B64</f>
        <v/>
      </c>
      <c r="O64" s="192" t="inlineStr"/>
      <c r="P64" s="192" t="inlineStr"/>
      <c r="Q64" s="192" t="inlineStr"/>
      <c r="R64" s="192" t="inlineStr"/>
      <c r="S64" s="192">
        <f>G64*BS!$B$9</f>
        <v/>
      </c>
      <c r="T64" s="192">
        <f>H64*BS!$B$9</f>
        <v/>
      </c>
      <c r="U64" s="1016">
        <f>I64</f>
        <v/>
      </c>
    </row>
    <row r="65" customFormat="1" s="279">
      <c r="A65" s="118" t="inlineStr">
        <is>
          <t>K7a</t>
        </is>
      </c>
      <c r="B65" s="102" t="inlineStr">
        <is>
          <t xml:space="preserve"> None Other administrative expenses</t>
        </is>
      </c>
      <c r="C65" s="939" t="n"/>
      <c r="D65" s="939" t="n"/>
      <c r="E65" s="939" t="n"/>
      <c r="F65" s="939" t="n"/>
      <c r="G65" s="939" t="n">
        <v>1969</v>
      </c>
      <c r="H65" s="939" t="n">
        <v>3334</v>
      </c>
      <c r="I65" s="1017" t="n"/>
      <c r="N65" s="293">
        <f>B65</f>
        <v/>
      </c>
      <c r="O65" s="192" t="inlineStr"/>
      <c r="P65" s="192" t="inlineStr"/>
      <c r="Q65" s="192" t="inlineStr"/>
      <c r="R65" s="192" t="inlineStr"/>
      <c r="S65" s="192">
        <f>G65*BS!$B$9</f>
        <v/>
      </c>
      <c r="T65" s="192">
        <f>H65*BS!$B$9</f>
        <v/>
      </c>
      <c r="U65" s="1016">
        <f>I65</f>
        <v/>
      </c>
    </row>
    <row r="66" customFormat="1" s="279">
      <c r="A66" s="279" t="inlineStr">
        <is>
          <t>K8</t>
        </is>
      </c>
      <c r="B66" s="119" t="inlineStr">
        <is>
          <t xml:space="preserve"> None Total</t>
        </is>
      </c>
      <c r="C66" s="939" t="n"/>
      <c r="D66" s="939" t="n"/>
      <c r="E66" s="939" t="n"/>
      <c r="F66" s="939" t="n"/>
      <c r="G66" s="939" t="n">
        <v>11192</v>
      </c>
      <c r="H66" s="939" t="n">
        <v>13294</v>
      </c>
      <c r="I66" s="1017" t="n"/>
      <c r="N66" s="296">
        <f>B66</f>
        <v/>
      </c>
      <c r="O66" s="192" t="inlineStr"/>
      <c r="P66" s="192" t="inlineStr"/>
      <c r="Q66" s="192" t="inlineStr"/>
      <c r="R66" s="192" t="inlineStr"/>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Rental income</t>
        </is>
      </c>
      <c r="C84" s="991" t="n"/>
      <c r="D84" s="991" t="n"/>
      <c r="E84" s="991" t="n"/>
      <c r="F84" s="991" t="n"/>
      <c r="G84" s="991" t="n">
        <v>46</v>
      </c>
      <c r="H84" s="991" t="n">
        <v>0</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22</v>
      </c>
      <c r="H98" s="939" t="n">
        <v>57</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None Interest on lease liabilties</t>
        </is>
      </c>
      <c r="C99" s="939" t="n"/>
      <c r="D99" s="939" t="n"/>
      <c r="E99" s="939" t="n"/>
      <c r="F99" s="939" t="n"/>
      <c r="G99" s="939" t="n">
        <v>63</v>
      </c>
      <c r="H99" s="939" t="n">
        <v>124</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Net financing costs</t>
        </is>
      </c>
      <c r="C100" s="939" t="n"/>
      <c r="D100" s="939" t="n"/>
      <c r="E100" s="939" t="n"/>
      <c r="F100" s="939" t="n"/>
      <c r="G100" s="939" t="n">
        <v>40</v>
      </c>
      <c r="H100" s="939" t="n">
        <v>123</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on lease liabilties</t>
        </is>
      </c>
      <c r="C111" s="939" t="n"/>
      <c r="D111" s="939" t="n"/>
      <c r="E111" s="939" t="n"/>
      <c r="F111" s="939" t="n"/>
      <c r="G111" s="939" t="n">
        <v>63</v>
      </c>
      <c r="H111" s="939" t="n">
        <v>124</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Net financing costs</t>
        </is>
      </c>
      <c r="C112" s="939" t="n"/>
      <c r="D112" s="939" t="n"/>
      <c r="E112" s="939" t="n"/>
      <c r="F112" s="939" t="n"/>
      <c r="G112" s="939" t="n">
        <v>40</v>
      </c>
      <c r="H112" s="939" t="n">
        <v>123</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Rental income</t>
        </is>
      </c>
      <c r="C124" s="952" t="n"/>
      <c r="D124" s="952" t="n"/>
      <c r="E124" s="952" t="n"/>
      <c r="F124" s="952" t="n"/>
      <c r="G124" s="952" t="n">
        <v>46</v>
      </c>
      <c r="H124" s="952" t="n">
        <v>0</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 xml:space="preserve"> None Foreign exchange gain</t>
        </is>
      </c>
      <c r="C125" s="991" t="n"/>
      <c r="D125" s="991" t="n"/>
      <c r="E125" s="991" t="n"/>
      <c r="F125" s="991" t="n"/>
      <c r="G125" s="991" t="n">
        <v>1</v>
      </c>
      <c r="H125" s="991" t="n">
        <v>0</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 xml:space="preserve"> None Foreign exchange loss</t>
        </is>
      </c>
      <c r="C126" s="939" t="n"/>
      <c r="D126" s="939" t="n"/>
      <c r="E126" s="939" t="n"/>
      <c r="F126" s="939" t="n"/>
      <c r="G126" s="939" t="n">
        <v>0</v>
      </c>
      <c r="H126" s="939" t="n">
        <v>-56</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inlineStr">
        <is>
          <t>Net financing costs</t>
        </is>
      </c>
      <c r="C127" s="991" t="n"/>
      <c r="D127" s="991" t="n"/>
      <c r="E127" s="991" t="n"/>
      <c r="F127" s="991" t="n"/>
      <c r="G127" s="991" t="n">
        <v>-40</v>
      </c>
      <c r="H127" s="991" t="n">
        <v>-123</v>
      </c>
      <c r="I127" s="1020" t="n"/>
      <c r="L127" s="279" t="n"/>
      <c r="M127" s="279" t="n"/>
      <c r="N127" s="293">
        <f>B127</f>
        <v/>
      </c>
      <c r="O127" s="192" t="inlineStr"/>
      <c r="P127" s="192" t="inlineStr"/>
      <c r="Q127" s="192" t="inlineStr"/>
      <c r="R127" s="192" t="inlineStr"/>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TOTAL None Balance at 1 April 2022</t>
        </is>
      </c>
      <c r="G138" t="n">
        <v>1393</v>
      </c>
      <c r="H138" t="n">
        <v>0</v>
      </c>
      <c r="N138">
        <f>B138</f>
        <v/>
      </c>
      <c r="O138" t="inlineStr"/>
      <c r="P138" t="inlineStr"/>
      <c r="Q138" t="inlineStr"/>
      <c r="R138" t="inlineStr"/>
      <c r="S138">
        <f>G138*BS!$B$9</f>
        <v/>
      </c>
      <c r="T138">
        <f>H138*BS!$B$9</f>
        <v/>
      </c>
    </row>
    <row r="139" customFormat="1" s="118">
      <c r="B139" t="inlineStr">
        <is>
          <t xml:space="preserve"> TOTAL None Provisions made during the year</t>
        </is>
      </c>
      <c r="G139" t="n">
        <v>514</v>
      </c>
      <c r="H139" t="n">
        <v>0</v>
      </c>
      <c r="N139">
        <f>B139</f>
        <v/>
      </c>
      <c r="O139" t="inlineStr"/>
      <c r="P139" t="inlineStr"/>
      <c r="Q139" t="inlineStr"/>
      <c r="R139" t="inlineStr"/>
      <c r="S139">
        <f>G139*BS!$B$9</f>
        <v/>
      </c>
      <c r="T139">
        <f>H139*BS!$B$9</f>
        <v/>
      </c>
    </row>
    <row r="140" customFormat="1" s="118">
      <c r="B140" t="inlineStr">
        <is>
          <t xml:space="preserve"> TOTAL None Provisions used during the year</t>
        </is>
      </c>
      <c r="G140" t="n">
        <v>635</v>
      </c>
      <c r="H140" t="n">
        <v>0</v>
      </c>
      <c r="N140">
        <f>B140</f>
        <v/>
      </c>
      <c r="O140" t="inlineStr"/>
      <c r="P140" t="inlineStr"/>
      <c r="Q140" t="inlineStr"/>
      <c r="R140" t="inlineStr"/>
      <c r="S140">
        <f>G140*BS!$B$9</f>
        <v/>
      </c>
      <c r="T140">
        <f>H140*BS!$B$9</f>
        <v/>
      </c>
    </row>
    <row r="141" customFormat="1" s="118">
      <c r="B141" t="inlineStr">
        <is>
          <t xml:space="preserve"> TOTAL None Balance at 31 March 2023</t>
        </is>
      </c>
      <c r="G141" t="n">
        <v>1272</v>
      </c>
      <c r="H141" t="n">
        <v>0</v>
      </c>
      <c r="N141">
        <f>B141</f>
        <v/>
      </c>
      <c r="O141" t="inlineStr"/>
      <c r="P141" t="inlineStr"/>
      <c r="Q141" t="inlineStr"/>
      <c r="R141" t="inlineStr"/>
      <c r="S141">
        <f>G141*BS!$B$9</f>
        <v/>
      </c>
      <c r="T141">
        <f>H141*BS!$B$9</f>
        <v/>
      </c>
    </row>
    <row r="142" customFormat="1" s="118">
      <c r="B142" t="inlineStr">
        <is>
          <t xml:space="preserve"> TOTAL None Current</t>
        </is>
      </c>
      <c r="G142" t="n">
        <v>896</v>
      </c>
      <c r="H142" t="n">
        <v>0</v>
      </c>
      <c r="N142">
        <f>B142</f>
        <v/>
      </c>
      <c r="O142" t="inlineStr"/>
      <c r="P142" t="inlineStr"/>
      <c r="Q142" t="inlineStr"/>
      <c r="R142" t="inlineStr"/>
      <c r="S142">
        <f>G142*BS!$B$9</f>
        <v/>
      </c>
      <c r="T142">
        <f>H142*BS!$B$9</f>
        <v/>
      </c>
    </row>
    <row r="143" customFormat="1" s="118">
      <c r="B143" t="inlineStr">
        <is>
          <t xml:space="preserve"> TOTAL None Non-current</t>
        </is>
      </c>
      <c r="G143" t="n">
        <v>376</v>
      </c>
      <c r="H143" t="n">
        <v>0</v>
      </c>
      <c r="N143">
        <f>B143</f>
        <v/>
      </c>
      <c r="O143" t="inlineStr"/>
      <c r="P143" t="inlineStr"/>
      <c r="Q143" t="inlineStr"/>
      <c r="R143" t="inlineStr"/>
      <c r="S143">
        <f>G143*BS!$B$9</f>
        <v/>
      </c>
      <c r="T143">
        <f>H143*BS!$B$9</f>
        <v/>
      </c>
    </row>
    <row r="144" customFormat="1" s="118">
      <c r="B144" t="inlineStr">
        <is>
          <t xml:space="preserve"> TOTAL None Total</t>
        </is>
      </c>
      <c r="G144" t="n">
        <v>1272</v>
      </c>
      <c r="H144" t="n">
        <v>0</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f>SUM(INDIRECT(ADDRESS(MATCH("K22",$A:$A,0)+1,COLUMN(G$12),4)&amp;":"&amp;ADDRESS(MATCH("K23",$A:$A,0)-1,COLUMN(G$12),4)))</f>
        <v/>
      </c>
      <c r="H152" s="158">
        <f>SUM(INDIRECT(ADDRESS(MATCH("K22",$A:$A,0)+1,COLUMN(H$12),4)&amp;":"&amp;ADDRESS(MATCH("K23",$A:$A,0)-1,COLUMN(H$12),4)))</f>
        <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f>SUM(INDIRECT(ADDRESS(MATCH("K24",$A:$A,0)+1,COLUMN(G$12),4)&amp;":"&amp;ADDRESS(MATCH("K25",$A:$A,0)-1,COLUMN(G$12),4)))</f>
        <v/>
      </c>
      <c r="H166" s="158">
        <f>SUM(INDIRECT(ADDRESS(MATCH("K24",$A:$A,0)+1,COLUMN(H$12),4)&amp;":"&amp;ADDRESS(MATCH("K25",$A:$A,0)-1,COLUMN(H$12),4)))</f>
        <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f>SUM(INDIRECT(ADDRESS(MATCH("K26",$A:$A,0)+1,COLUMN(G$12),4)&amp;":"&amp;ADDRESS(MATCH("K27",$A:$A,0)-1,COLUMN(G$12),4)))</f>
        <v/>
      </c>
      <c r="H180" s="942">
        <f>SUM(INDIRECT(ADDRESS(MATCH("K26",$A:$A,0)+1,COLUMN(H$12),4)&amp;":"&amp;ADDRESS(MATCH("K27",$A:$A,0)-1,COLUMN(H$12),4)))</f>
        <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-74</v>
      </c>
      <c r="G12" s="1029" t="n">
        <v>5919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-1392</v>
      </c>
      <c r="G13" s="1028" t="n">
        <v>-1191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41</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-1351</v>
      </c>
      <c r="G18" s="1029" t="n">
        <v>-1191</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-4000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-1291</v>
      </c>
      <c r="G23" s="1028" t="n">
        <v>-1775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-5432</v>
      </c>
      <c r="G25" s="1029" t="n">
        <v>-1777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