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LION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Current assets Cash at bank</t>
        </is>
      </c>
      <c r="C15" s="103" t="n"/>
      <c r="D15" s="103" t="n"/>
      <c r="E15" s="103" t="n"/>
      <c r="F15" s="103" t="n"/>
      <c r="G15" s="103" t="n">
        <v>10818</v>
      </c>
      <c r="H15" s="103" t="n">
        <v>5096</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assets Trade receivables</t>
        </is>
      </c>
      <c r="C29" s="103" t="n"/>
      <c r="D29" s="103" t="n"/>
      <c r="E29" s="103" t="n"/>
      <c r="F29" s="103" t="n"/>
      <c r="G29" s="103" t="n">
        <v>94649</v>
      </c>
      <c r="H29" s="103" t="n">
        <v>101931</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assets Less: Allowance for expected credit losses</t>
        </is>
      </c>
      <c r="C30" s="103" t="n"/>
      <c r="D30" s="103" t="n"/>
      <c r="E30" s="103" t="n"/>
      <c r="F30" s="103" t="n"/>
      <c r="G30" s="103" t="n">
        <v>-1786</v>
      </c>
      <c r="H30" s="103" t="n">
        <v>-2431</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Current assets Stock in transit at cost</t>
        </is>
      </c>
      <c r="C43" s="103" t="n"/>
      <c r="D43" s="103" t="n"/>
      <c r="E43" s="103" t="n"/>
      <c r="F43" s="103" t="n"/>
      <c r="G43" s="103" t="n">
        <v>19947</v>
      </c>
      <c r="H43" s="103" t="n">
        <v>22791</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Other assets</t>
        </is>
      </c>
      <c r="C56" s="939" t="n"/>
      <c r="D56" s="939" t="n"/>
      <c r="E56" s="939" t="n"/>
      <c r="F56" s="939" t="n"/>
      <c r="G56" s="939" t="n">
        <v>2766</v>
      </c>
      <c r="H56" s="939" t="n">
        <v>4127</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assets</t>
        </is>
      </c>
      <c r="C70" s="939" t="n"/>
      <c r="D70" s="939" t="n"/>
      <c r="E70" s="939" t="n"/>
      <c r="F70" s="939" t="n"/>
      <c r="G70" s="939" t="n">
        <v>2766</v>
      </c>
      <c r="H70" s="939" t="n">
        <v>4127</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Other current asset *</t>
        </is>
      </c>
      <c r="C71" s="939" t="n"/>
      <c r="D71" s="939" t="n"/>
      <c r="E71" s="939" t="n"/>
      <c r="F71" s="939" t="n"/>
      <c r="G71" s="939" t="n">
        <v>178935</v>
      </c>
      <c r="H71" s="939" t="n">
        <v>212563</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Plant and equipment  Additions through business combinations (note 29) 2022 Balance at 31 December 2022</t>
        </is>
      </c>
      <c r="C86" s="939" t="n"/>
      <c r="D86" s="939" t="n"/>
      <c r="E86" s="939" t="n"/>
      <c r="F86" s="939" t="n"/>
      <c r="G86" s="939" t="n">
        <v>0</v>
      </c>
      <c r="H86" s="939" t="n">
        <v>6554</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Motor vehicle  Additions through business combinations (note 29) 2022 Balance at 31 December 2022</t>
        </is>
      </c>
      <c r="C87" s="939" t="n"/>
      <c r="D87" s="939" t="n"/>
      <c r="E87" s="939" t="n"/>
      <c r="F87" s="939" t="n"/>
      <c r="G87" s="939" t="n">
        <v>0</v>
      </c>
      <c r="H87" s="939" t="n">
        <v>483</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Capital works in progress  Additions through business combinations (note 29) 2022 Balance at 31 December 2022</t>
        </is>
      </c>
      <c r="C88" s="939" t="n"/>
      <c r="D88" s="939" t="n"/>
      <c r="E88" s="939" t="n"/>
      <c r="F88" s="939" t="n"/>
      <c r="G88" s="939" t="n">
        <v>0</v>
      </c>
      <c r="H88" s="939" t="n">
        <v>487</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Plant and equipment  Additions through business combinations (note 29) 2022 Balance at 31 December 2022</t>
        </is>
      </c>
      <c r="C100" s="952" t="n"/>
      <c r="D100" s="952" t="n"/>
      <c r="E100" s="952" t="n"/>
      <c r="F100" s="952" t="n"/>
      <c r="G100" s="952" t="n">
        <v>0</v>
      </c>
      <c r="H100" s="952" t="n">
        <v>6554</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Capital works in progress  Additions through business combinations (note 29) 2022 Balance at 31 December 2022</t>
        </is>
      </c>
      <c r="C114" s="939" t="n"/>
      <c r="D114" s="939" t="n"/>
      <c r="E114" s="939" t="n"/>
      <c r="F114" s="939" t="n"/>
      <c r="G114" s="939" t="n">
        <v>0</v>
      </c>
      <c r="H114" s="939" t="n">
        <v>487</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Goodwill  Additions through business 2022 Balance at 31 December 2022</t>
        </is>
      </c>
      <c r="C129" s="103" t="n"/>
      <c r="D129" s="103" t="n"/>
      <c r="E129" s="103" t="n"/>
      <c r="F129" s="103" t="n"/>
      <c r="G129" s="103" t="n">
        <v>0</v>
      </c>
      <c r="H129" s="103" t="n">
        <v>41801</v>
      </c>
      <c r="I129" s="934" t="n"/>
      <c r="J129" s="85" t="n"/>
      <c r="K129" s="85" t="n"/>
      <c r="L129" s="85" t="n"/>
      <c r="M129" s="85" t="n"/>
      <c r="N129" s="114">
        <f>B129</f>
        <v/>
      </c>
      <c r="O129" s="115" t="inlineStr"/>
      <c r="P129" s="115" t="inlineStr"/>
      <c r="Q129" s="115" t="inlineStr"/>
      <c r="R129" s="115" t="inlineStr"/>
      <c r="S129" s="115">
        <f>G129*BS!$B$9</f>
        <v/>
      </c>
      <c r="T129" s="115">
        <f>H129*BS!$B$9</f>
        <v/>
      </c>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Software  Additions through business 2022 Balance at 31 December 2022</t>
        </is>
      </c>
      <c r="C133" s="939" t="n"/>
      <c r="D133" s="939" t="n"/>
      <c r="E133" s="939" t="n"/>
      <c r="F133" s="939" t="n"/>
      <c r="G133" s="939" t="n">
        <v>0</v>
      </c>
      <c r="H133" s="939" t="n">
        <v>1511</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t>
        </is>
      </c>
      <c r="C161" s="103" t="n"/>
      <c r="D161" s="103" t="n"/>
      <c r="E161" s="103" t="n"/>
      <c r="F161" s="103" t="n"/>
      <c r="G161" s="103" t="n">
        <v>7980</v>
      </c>
      <c r="H161" s="103" t="n">
        <v>7596</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119634</v>
      </c>
      <c r="H165" s="939" t="n">
        <v>90010</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1"/>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Current liabilities Bank overdraft</t>
        </is>
      </c>
      <c r="C16" s="939" t="n"/>
      <c r="D16" s="939" t="n"/>
      <c r="E16" s="939" t="n"/>
      <c r="F16" s="939" t="n"/>
      <c r="G16" s="939" t="n">
        <v>575</v>
      </c>
      <c r="H16" s="939" t="n">
        <v>1634</v>
      </c>
      <c r="I16" s="928" t="n"/>
      <c r="J16" s="180" t="n"/>
      <c r="N16" s="969">
        <f>B16</f>
        <v/>
      </c>
      <c r="O16" s="192" t="inlineStr"/>
      <c r="P16" s="192" t="inlineStr"/>
      <c r="Q16" s="192" t="inlineStr"/>
      <c r="R16" s="192" t="inlineStr"/>
      <c r="S16" s="192">
        <f>G16*BS!$B$9</f>
        <v/>
      </c>
      <c r="T16" s="192">
        <f>H16*BS!$B$9</f>
        <v/>
      </c>
      <c r="U16" s="193">
        <f>I16</f>
        <v/>
      </c>
    </row>
    <row r="17">
      <c r="B17" s="102" t="inlineStr">
        <is>
          <t xml:space="preserve"> Current liabilities Bank loans</t>
        </is>
      </c>
      <c r="C17" s="939" t="n"/>
      <c r="D17" s="939" t="n"/>
      <c r="E17" s="939" t="n"/>
      <c r="F17" s="939" t="n"/>
      <c r="G17" s="939" t="n">
        <v>16495</v>
      </c>
      <c r="H17" s="939" t="n">
        <v>31859</v>
      </c>
      <c r="I17" s="928" t="n"/>
      <c r="J17" s="180" t="n"/>
      <c r="N17" s="969">
        <f>B17</f>
        <v/>
      </c>
      <c r="O17" s="192" t="inlineStr"/>
      <c r="P17" s="192" t="inlineStr"/>
      <c r="Q17" s="192" t="inlineStr"/>
      <c r="R17" s="192" t="inlineStr"/>
      <c r="S17" s="192">
        <f>G17*BS!$B$9</f>
        <v/>
      </c>
      <c r="T17" s="192">
        <f>H17*BS!$B$9</f>
        <v/>
      </c>
      <c r="U17" s="193">
        <f>I17</f>
        <v/>
      </c>
    </row>
    <row r="18">
      <c r="B18" s="102" t="inlineStr">
        <is>
          <t xml:space="preserve"> Current liabilities Shareholder loans</t>
        </is>
      </c>
      <c r="C18" s="939" t="n"/>
      <c r="D18" s="939" t="n"/>
      <c r="E18" s="939" t="n"/>
      <c r="F18" s="939" t="n"/>
      <c r="G18" s="939" t="n">
        <v>2746</v>
      </c>
      <c r="H18" s="939" t="n">
        <v>2746</v>
      </c>
      <c r="I18" s="928" t="n"/>
      <c r="J18" s="180" t="n"/>
      <c r="N18" s="969">
        <f>B18</f>
        <v/>
      </c>
      <c r="O18" s="192" t="inlineStr"/>
      <c r="P18" s="192" t="inlineStr"/>
      <c r="Q18" s="192" t="inlineStr"/>
      <c r="R18" s="192" t="inlineStr"/>
      <c r="S18" s="192">
        <f>G18*BS!$B$9</f>
        <v/>
      </c>
      <c r="T18" s="192">
        <f>H18*BS!$B$9</f>
        <v/>
      </c>
      <c r="U18" s="193">
        <f>I18</f>
        <v/>
      </c>
    </row>
    <row r="19">
      <c r="B19" s="102" t="inlineStr">
        <is>
          <t xml:space="preserve"> Current liabilities Lease liability</t>
        </is>
      </c>
      <c r="C19" s="103" t="n"/>
      <c r="D19" s="103" t="n"/>
      <c r="E19" s="103" t="n"/>
      <c r="F19" s="103" t="n"/>
      <c r="G19" s="103" t="n">
        <v>13760</v>
      </c>
      <c r="H19" s="103" t="n">
        <v>13260</v>
      </c>
      <c r="I19" s="928" t="n"/>
      <c r="J19" s="180" t="n"/>
      <c r="N19" s="969">
        <f>B19</f>
        <v/>
      </c>
      <c r="O19" s="192" t="inlineStr"/>
      <c r="P19" s="192" t="inlineStr"/>
      <c r="Q19" s="192" t="inlineStr"/>
      <c r="R19" s="192" t="inlineStr"/>
      <c r="S19" s="192">
        <f>G19*BS!$B$9</f>
        <v/>
      </c>
      <c r="T19" s="192">
        <f>H19*BS!$B$9</f>
        <v/>
      </c>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liabilities Trade payables</t>
        </is>
      </c>
      <c r="C58" s="939" t="n"/>
      <c r="D58" s="939" t="n"/>
      <c r="E58" s="939" t="n"/>
      <c r="F58" s="939" t="n"/>
      <c r="G58" s="939" t="n">
        <v>94643</v>
      </c>
      <c r="H58" s="939" t="n">
        <v>91760</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liabilities Sundry creditors and trade accruals</t>
        </is>
      </c>
      <c r="C70" s="939" t="n"/>
      <c r="D70" s="939" t="n"/>
      <c r="E70" s="939" t="n"/>
      <c r="F70" s="939" t="n"/>
      <c r="G70" s="939" t="n">
        <v>1654</v>
      </c>
      <c r="H70" s="939" t="n">
        <v>2927</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 xml:space="preserve"> Current liabilities Trade payables</t>
        </is>
      </c>
      <c r="G84" t="n">
        <v>94643</v>
      </c>
      <c r="H84" t="n">
        <v>91760</v>
      </c>
      <c r="N84">
        <f>B84</f>
        <v/>
      </c>
      <c r="O84" t="inlineStr"/>
      <c r="P84" t="inlineStr"/>
      <c r="Q84" t="inlineStr"/>
      <c r="R84" t="inlineStr"/>
      <c r="S84">
        <f>G84*BS!$B$9</f>
        <v/>
      </c>
      <c r="T84">
        <f>H84*BS!$B$9</f>
        <v/>
      </c>
    </row>
    <row r="85" customFormat="1" s="194">
      <c r="B85" t="inlineStr">
        <is>
          <t xml:space="preserve"> Deferred tax liability Provision for income tax</t>
        </is>
      </c>
      <c r="G85" t="n">
        <v>5383</v>
      </c>
      <c r="H85" t="n">
        <v>5425</v>
      </c>
      <c r="N85">
        <f>B85</f>
        <v/>
      </c>
      <c r="O85" t="inlineStr"/>
      <c r="P85" t="inlineStr"/>
      <c r="Q85" t="inlineStr"/>
      <c r="R85" t="inlineStr"/>
      <c r="S85">
        <f>G85*BS!$B$9</f>
        <v/>
      </c>
      <c r="T85">
        <f>H85*BS!$B$9</f>
        <v/>
      </c>
    </row>
    <row r="86">
      <c r="B86" t="inlineStr">
        <is>
          <t xml:space="preserve"> Numerical reconciliation of income tax expense and tax at the statutory rate Profit before income tax expense</t>
        </is>
      </c>
      <c r="G86" t="n">
        <v>26808</v>
      </c>
      <c r="H86" t="n">
        <v>29595</v>
      </c>
      <c r="N86">
        <f>B86</f>
        <v/>
      </c>
      <c r="O86" t="inlineStr"/>
      <c r="P86" t="inlineStr"/>
      <c r="Q86" t="inlineStr"/>
      <c r="R86" t="inlineStr"/>
      <c r="S86">
        <f>G86*BS!$B$9</f>
        <v/>
      </c>
      <c r="T86">
        <f>H86*BS!$B$9</f>
        <v/>
      </c>
    </row>
    <row r="87">
      <c r="B87" s="102" t="n"/>
      <c r="C87" s="103" t="n"/>
      <c r="D87" s="103" t="n"/>
      <c r="E87" s="103" t="n"/>
      <c r="F87" s="103" t="n"/>
      <c r="G87" s="103" t="n"/>
      <c r="H87" s="103" t="n"/>
      <c r="I87" s="978" t="n"/>
      <c r="J87" s="196" t="n"/>
      <c r="K87" s="197" t="n"/>
      <c r="L87" s="197" t="n"/>
      <c r="M87" s="197" t="n"/>
      <c r="N87" s="966" t="inlineStr"/>
      <c r="O87" s="198" t="inlineStr"/>
      <c r="P87" s="198" t="inlineStr"/>
      <c r="Q87" s="198" t="inlineStr"/>
      <c r="R87" s="198" t="inlineStr"/>
      <c r="S87" s="198" t="inlineStr"/>
      <c r="T87" s="198" t="inlineStr"/>
      <c r="U87" s="193" t="n"/>
      <c r="V87" s="197" t="n"/>
      <c r="W87" s="197" t="n"/>
      <c r="X87" s="197" t="n"/>
      <c r="Y87" s="197" t="n"/>
      <c r="Z87" s="197" t="n"/>
      <c r="AA87" s="197" t="n"/>
      <c r="AB87" s="197" t="n"/>
      <c r="AC87" s="197" t="n"/>
      <c r="AD87" s="197" t="n"/>
      <c r="AE87" s="197" t="n"/>
      <c r="AF87" s="197" t="n"/>
      <c r="AG87" s="197" t="n"/>
      <c r="AH87" s="197" t="n"/>
      <c r="AI87" s="197" t="n"/>
      <c r="AJ87" s="197" t="n"/>
      <c r="AK87" s="197" t="n"/>
      <c r="AL87" s="197" t="n"/>
      <c r="AM87" s="197" t="n"/>
      <c r="AN87" s="197" t="n"/>
      <c r="AO87" s="197" t="n"/>
      <c r="AP87" s="197" t="n"/>
      <c r="AQ87" s="197" t="n"/>
      <c r="AR87" s="197" t="n"/>
      <c r="AS87" s="197" t="n"/>
      <c r="AT87" s="197" t="n"/>
      <c r="AU87" s="197" t="n"/>
      <c r="AV87" s="197" t="n"/>
      <c r="AW87" s="197" t="n"/>
      <c r="AX87" s="197" t="n"/>
      <c r="AY87" s="197" t="n"/>
      <c r="AZ87" s="197" t="n"/>
      <c r="BA87" s="197" t="n"/>
      <c r="BB87" s="197" t="n"/>
      <c r="BC87" s="197" t="n"/>
      <c r="BD87" s="197" t="n"/>
      <c r="BE87" s="197" t="n"/>
      <c r="BF87" s="197" t="n"/>
      <c r="BG87" s="197" t="n"/>
      <c r="BH87" s="197" t="n"/>
      <c r="BI87" s="197" t="n"/>
      <c r="BJ87" s="197" t="n"/>
      <c r="BK87" s="197" t="n"/>
      <c r="BL87" s="197" t="n"/>
      <c r="BM87" s="197" t="n"/>
      <c r="BN87" s="197" t="n"/>
      <c r="BO87" s="197" t="n"/>
      <c r="BP87" s="197" t="n"/>
      <c r="BQ87" s="197" t="n"/>
      <c r="BR87" s="197" t="n"/>
      <c r="BS87" s="197" t="n"/>
      <c r="BT87" s="197" t="n"/>
      <c r="BU87" s="197" t="n"/>
      <c r="BV87" s="197" t="n"/>
      <c r="BW87" s="197" t="n"/>
      <c r="BX87" s="197" t="n"/>
      <c r="BY87" s="197" t="n"/>
      <c r="BZ87" s="197" t="n"/>
      <c r="CA87" s="197" t="n"/>
      <c r="CB87" s="197" t="n"/>
      <c r="CC87" s="197" t="n"/>
      <c r="CD87" s="197" t="n"/>
      <c r="CE87" s="197" t="n"/>
      <c r="CF87" s="197" t="n"/>
      <c r="CG87" s="197" t="n"/>
      <c r="CH87" s="197" t="n"/>
      <c r="CI87" s="197" t="n"/>
      <c r="CJ87" s="197" t="n"/>
      <c r="CK87" s="197" t="n"/>
      <c r="CL87" s="197" t="n"/>
      <c r="CM87" s="197" t="n"/>
      <c r="CN87" s="197" t="n"/>
      <c r="CO87" s="197" t="n"/>
      <c r="CP87" s="197" t="n"/>
      <c r="CQ87" s="197" t="n"/>
      <c r="CR87" s="197" t="n"/>
      <c r="CS87" s="197" t="n"/>
      <c r="CT87" s="197" t="n"/>
      <c r="CU87" s="197" t="n"/>
      <c r="CV87" s="197" t="n"/>
      <c r="CW87" s="197" t="n"/>
      <c r="CX87" s="197" t="n"/>
      <c r="CY87" s="197" t="n"/>
      <c r="CZ87" s="197" t="n"/>
      <c r="DA87" s="197" t="n"/>
      <c r="DB87" s="197" t="n"/>
      <c r="DC87" s="197" t="n"/>
      <c r="DD87" s="197" t="n"/>
      <c r="DE87" s="197" t="n"/>
      <c r="DF87" s="197" t="n"/>
      <c r="DG87" s="197" t="n"/>
      <c r="DH87" s="197" t="n"/>
      <c r="DI87" s="197" t="n"/>
      <c r="DJ87" s="197" t="n"/>
      <c r="DK87" s="197" t="n"/>
      <c r="DL87" s="197" t="n"/>
      <c r="DM87" s="197" t="n"/>
      <c r="DN87" s="197" t="n"/>
      <c r="DO87" s="197" t="n"/>
      <c r="DP87" s="197" t="n"/>
      <c r="DQ87" s="197" t="n"/>
      <c r="DR87" s="197" t="n"/>
      <c r="DS87" s="197" t="n"/>
      <c r="DT87" s="197" t="n"/>
      <c r="DU87" s="197" t="n"/>
      <c r="DV87" s="197" t="n"/>
      <c r="DW87" s="197" t="n"/>
      <c r="DX87" s="197" t="n"/>
      <c r="DY87" s="197" t="n"/>
      <c r="DZ87" s="197" t="n"/>
      <c r="EA87" s="197" t="n"/>
      <c r="EB87" s="197" t="n"/>
      <c r="EC87" s="197" t="n"/>
      <c r="ED87" s="197" t="n"/>
      <c r="EE87" s="197" t="n"/>
      <c r="EF87" s="197" t="n"/>
      <c r="EG87" s="197" t="n"/>
      <c r="EH87" s="197" t="n"/>
      <c r="EI87" s="197" t="n"/>
      <c r="EJ87" s="197" t="n"/>
    </row>
    <row r="88">
      <c r="B88" s="102" t="n"/>
      <c r="C88" s="939" t="n"/>
      <c r="D88" s="939" t="n"/>
      <c r="E88" s="939" t="n"/>
      <c r="F88" s="939" t="n"/>
      <c r="G88" s="939" t="n"/>
      <c r="H88" s="939"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A89" s="171" t="inlineStr">
        <is>
          <t>K12</t>
        </is>
      </c>
      <c r="B89" s="96" t="inlineStr">
        <is>
          <t xml:space="preserve">Total </t>
        </is>
      </c>
      <c r="C89" s="954">
        <f>SUM(INDIRECT(ADDRESS(MATCH("K11",$A:$A,0)+1,COLUMN(C$13),4)&amp;":"&amp;ADDRESS(MATCH("K12",$A:$A,0)-1,COLUMN(C$13),4)))</f>
        <v/>
      </c>
      <c r="D89" s="954">
        <f>SUM(INDIRECT(ADDRESS(MATCH("K11",$A:$A,0)+1,COLUMN(D$13),4)&amp;":"&amp;ADDRESS(MATCH("K12",$A:$A,0)-1,COLUMN(D$13),4)))</f>
        <v/>
      </c>
      <c r="E89" s="954">
        <f>SUM(INDIRECT(ADDRESS(MATCH("K11",$A:$A,0)+1,COLUMN(E$13),4)&amp;":"&amp;ADDRESS(MATCH("K12",$A:$A,0)-1,COLUMN(E$13),4)))</f>
        <v/>
      </c>
      <c r="F89" s="954">
        <f>SUM(INDIRECT(ADDRESS(MATCH("K11",$A:$A,0)+1,COLUMN(F$13),4)&amp;":"&amp;ADDRESS(MATCH("K12",$A:$A,0)-1,COLUMN(F$13),4)))</f>
        <v/>
      </c>
      <c r="G89" s="954">
        <f>SUM(INDIRECT(ADDRESS(MATCH("K11",$A:$A,0)+1,COLUMN(G$13),4)&amp;":"&amp;ADDRESS(MATCH("K12",$A:$A,0)-1,COLUMN(G$13),4)))</f>
        <v/>
      </c>
      <c r="H89" s="954">
        <f>SUM(INDIRECT(ADDRESS(MATCH("K11",$A:$A,0)+1,COLUMN(H$13),4)&amp;":"&amp;ADDRESS(MATCH("K12",$A:$A,0)-1,COLUMN(H$13),4)))</f>
        <v/>
      </c>
      <c r="I89" s="210" t="n"/>
      <c r="J89" s="180" t="n"/>
      <c r="N89" s="976">
        <f>B89</f>
        <v/>
      </c>
      <c r="O89" s="192">
        <f>C89*BS!$B$9</f>
        <v/>
      </c>
      <c r="P89" s="192">
        <f>D89*BS!$B$9</f>
        <v/>
      </c>
      <c r="Q89" s="192">
        <f>E89*BS!$B$9</f>
        <v/>
      </c>
      <c r="R89" s="192">
        <f>F89*BS!$B$9</f>
        <v/>
      </c>
      <c r="S89" s="192">
        <f>G89*BS!$B$9</f>
        <v/>
      </c>
      <c r="T89" s="192">
        <f>H89*BS!$B$9</f>
        <v/>
      </c>
      <c r="U89" s="193" t="n"/>
    </row>
    <row r="90">
      <c r="A90" s="171" t="inlineStr">
        <is>
          <t>K13</t>
        </is>
      </c>
      <c r="B90" s="96" t="inlineStr">
        <is>
          <t xml:space="preserve">Other Current Liabilities </t>
        </is>
      </c>
      <c r="C90" s="964" t="n"/>
      <c r="D90" s="964" t="n"/>
      <c r="E90" s="964" t="n"/>
      <c r="F90" s="964" t="n"/>
      <c r="G90" s="964" t="n"/>
      <c r="H90" s="964" t="n"/>
      <c r="I90" s="975" t="n"/>
      <c r="J90" s="180" t="n"/>
      <c r="N90" s="966">
        <f>B90</f>
        <v/>
      </c>
      <c r="O90" s="204" t="inlineStr"/>
      <c r="P90" s="204" t="inlineStr"/>
      <c r="Q90" s="204" t="inlineStr"/>
      <c r="R90" s="204" t="inlineStr"/>
      <c r="S90" s="204" t="inlineStr"/>
      <c r="T90" s="204" t="inlineStr"/>
      <c r="U90" s="193" t="n"/>
    </row>
    <row r="91">
      <c r="B91" s="102" t="inlineStr">
        <is>
          <t xml:space="preserve"> Current liabilities Trade payables</t>
        </is>
      </c>
      <c r="C91" s="939" t="n"/>
      <c r="D91" s="939" t="n"/>
      <c r="E91" s="939" t="n"/>
      <c r="F91" s="939" t="n"/>
      <c r="G91" s="939" t="n">
        <v>94643</v>
      </c>
      <c r="H91" s="939" t="n">
        <v>91760</v>
      </c>
      <c r="I91" s="975" t="n"/>
      <c r="J91" s="180" t="n"/>
      <c r="N91" s="976">
        <f>B91</f>
        <v/>
      </c>
      <c r="O91" s="192" t="inlineStr"/>
      <c r="P91" s="192" t="inlineStr"/>
      <c r="Q91" s="192" t="inlineStr"/>
      <c r="R91" s="192" t="inlineStr"/>
      <c r="S91" s="192">
        <f>G91*BS!$B$9</f>
        <v/>
      </c>
      <c r="T91" s="192">
        <f>H91*BS!$B$9</f>
        <v/>
      </c>
      <c r="U91" s="193">
        <f>I88</f>
        <v/>
      </c>
    </row>
    <row r="92">
      <c r="B92" s="102" t="inlineStr">
        <is>
          <t xml:space="preserve"> Current liabilities Sundry creditors and trade accruals</t>
        </is>
      </c>
      <c r="C92" s="939" t="n"/>
      <c r="D92" s="939" t="n"/>
      <c r="E92" s="939" t="n"/>
      <c r="F92" s="939" t="n"/>
      <c r="G92" s="939" t="n">
        <v>1654</v>
      </c>
      <c r="H92" s="939" t="n">
        <v>2927</v>
      </c>
      <c r="I92" s="975" t="n"/>
      <c r="J92" s="180" t="n"/>
      <c r="N92" s="976">
        <f>B92</f>
        <v/>
      </c>
      <c r="O92" s="192" t="inlineStr"/>
      <c r="P92" s="192" t="inlineStr"/>
      <c r="Q92" s="192" t="inlineStr"/>
      <c r="R92" s="192" t="inlineStr"/>
      <c r="S92" s="192">
        <f>G92*BS!$B$9</f>
        <v/>
      </c>
      <c r="T92" s="192">
        <f>H92*BS!$B$9</f>
        <v/>
      </c>
      <c r="U92" s="193">
        <f>I89</f>
        <v/>
      </c>
    </row>
    <row r="93" ht="15.75" customHeight="1" s="340">
      <c r="B93" s="211" t="inlineStr">
        <is>
          <t xml:space="preserve"> Current assets Forward foreign exchange contracts</t>
        </is>
      </c>
      <c r="C93" s="939" t="n"/>
      <c r="D93" s="939" t="n"/>
      <c r="E93" s="939" t="n"/>
      <c r="F93" s="939" t="n"/>
      <c r="G93" s="939" t="n">
        <v>739</v>
      </c>
      <c r="H93" s="939" t="n">
        <v>618</v>
      </c>
      <c r="I93" s="975" t="n"/>
      <c r="J93" s="180" t="n"/>
      <c r="N93" s="976">
        <f>B93</f>
        <v/>
      </c>
      <c r="O93" s="192" t="inlineStr"/>
      <c r="P93" s="192" t="inlineStr"/>
      <c r="Q93" s="192" t="inlineStr"/>
      <c r="R93" s="192" t="inlineStr"/>
      <c r="S93" s="192">
        <f>G93*BS!$B$9</f>
        <v/>
      </c>
      <c r="T93" s="192">
        <f>H93*BS!$B$9</f>
        <v/>
      </c>
      <c r="U93" s="193">
        <f>I90</f>
        <v/>
      </c>
    </row>
    <row r="94">
      <c r="B94" s="211" t="inlineStr">
        <is>
          <t xml:space="preserve"> Current liabilities Forward foreign exchange contracts</t>
        </is>
      </c>
      <c r="C94" s="103" t="n"/>
      <c r="D94" s="103" t="n"/>
      <c r="E94" s="103" t="n"/>
      <c r="F94" s="103" t="n"/>
      <c r="G94" s="103" t="n">
        <v>-413</v>
      </c>
      <c r="H94" s="103" t="n">
        <v>-1342</v>
      </c>
      <c r="I94" s="979" t="n"/>
      <c r="J94" s="180" t="n"/>
      <c r="N94" s="976">
        <f>B94</f>
        <v/>
      </c>
      <c r="O94" s="192" t="inlineStr"/>
      <c r="P94" s="192" t="inlineStr"/>
      <c r="Q94" s="192" t="inlineStr"/>
      <c r="R94" s="192" t="inlineStr"/>
      <c r="S94" s="192">
        <f>G94*BS!$B$9</f>
        <v/>
      </c>
      <c r="T94" s="192">
        <f>H94*BS!$B$9</f>
        <v/>
      </c>
      <c r="U94" s="193">
        <f>I91</f>
        <v/>
      </c>
    </row>
    <row r="95">
      <c r="B95" s="211" t="inlineStr">
        <is>
          <t xml:space="preserve"> Current liabilities Employee benefits</t>
        </is>
      </c>
      <c r="C95" s="939" t="n"/>
      <c r="D95" s="939" t="n"/>
      <c r="E95" s="939" t="n"/>
      <c r="F95" s="939" t="n"/>
      <c r="G95" s="939" t="n">
        <v>6392</v>
      </c>
      <c r="H95" s="939" t="n">
        <v>7309</v>
      </c>
      <c r="I95" s="980" t="n"/>
      <c r="J95" s="180" t="n"/>
      <c r="N95" s="976">
        <f>B95</f>
        <v/>
      </c>
      <c r="O95" s="192" t="inlineStr"/>
      <c r="P95" s="192" t="inlineStr"/>
      <c r="Q95" s="192" t="inlineStr"/>
      <c r="R95" s="192" t="inlineStr"/>
      <c r="S95" s="192">
        <f>G95*BS!$B$9</f>
        <v/>
      </c>
      <c r="T95" s="192">
        <f>H95*BS!$B$9</f>
        <v/>
      </c>
      <c r="U95" s="193">
        <f>I92</f>
        <v/>
      </c>
    </row>
    <row r="96">
      <c r="B96" s="208" t="inlineStr">
        <is>
          <t>Other current liabilities *</t>
        </is>
      </c>
      <c r="C96" s="939" t="n"/>
      <c r="D96" s="939" t="n"/>
      <c r="E96" s="939" t="n"/>
      <c r="F96" s="939" t="n"/>
      <c r="G96" s="939" t="n">
        <v>-217661</v>
      </c>
      <c r="H96" s="939" t="n">
        <v>-211312</v>
      </c>
      <c r="I96" s="981" t="n"/>
      <c r="J96" s="180" t="n"/>
      <c r="N96" s="976">
        <f>B96</f>
        <v/>
      </c>
      <c r="O96" s="192" t="inlineStr"/>
      <c r="P96" s="192" t="inlineStr"/>
      <c r="Q96" s="192" t="inlineStr"/>
      <c r="R96" s="192" t="inlineStr"/>
      <c r="S96" s="192">
        <f>G96*BS!$B$9</f>
        <v/>
      </c>
      <c r="T96" s="192">
        <f>H96*BS!$B$9</f>
        <v/>
      </c>
      <c r="U96" s="193">
        <f>I93</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I94</f>
        <v/>
      </c>
    </row>
    <row r="98">
      <c r="B98" s="211"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I95</f>
        <v/>
      </c>
    </row>
    <row r="99" customFormat="1" s="194">
      <c r="B99" s="211" t="n"/>
      <c r="C99" s="939" t="n"/>
      <c r="D99" s="939" t="n"/>
      <c r="E99" s="939" t="n"/>
      <c r="F99" s="939" t="n"/>
      <c r="G99" s="939" t="n"/>
      <c r="H99" s="939" t="n"/>
      <c r="I99" s="981" t="n"/>
      <c r="J99" s="180" t="n"/>
      <c r="N99" s="976" t="inlineStr"/>
      <c r="O99" s="192" t="inlineStr"/>
      <c r="P99" s="192" t="inlineStr"/>
      <c r="Q99" s="192" t="inlineStr"/>
      <c r="R99" s="192" t="inlineStr"/>
      <c r="S99" s="192" t="inlineStr"/>
      <c r="T99" s="192" t="inlineStr"/>
      <c r="U99" s="193">
        <f>I96</f>
        <v/>
      </c>
    </row>
    <row r="100">
      <c r="B100" s="211" t="n"/>
      <c r="C100" s="939" t="n"/>
      <c r="D100" s="939" t="n"/>
      <c r="E100" s="939" t="n"/>
      <c r="F100" s="939" t="n"/>
      <c r="G100" s="939" t="n"/>
      <c r="H100" s="939" t="n"/>
      <c r="I100" s="981" t="n"/>
      <c r="J100" s="180" t="n"/>
      <c r="N100" s="976" t="inlineStr"/>
      <c r="O100" s="192" t="inlineStr"/>
      <c r="P100" s="192" t="inlineStr"/>
      <c r="Q100" s="192" t="inlineStr"/>
      <c r="R100" s="192" t="inlineStr"/>
      <c r="S100" s="192" t="inlineStr"/>
      <c r="T100" s="192" t="inlineStr"/>
      <c r="U100" s="193">
        <f>I97</f>
        <v/>
      </c>
    </row>
    <row r="101">
      <c r="B101" s="102"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I98</f>
        <v/>
      </c>
    </row>
    <row r="102">
      <c r="A102" s="194" t="inlineStr">
        <is>
          <t>K14</t>
        </is>
      </c>
      <c r="B102" s="96" t="inlineStr">
        <is>
          <t xml:space="preserve">Total </t>
        </is>
      </c>
      <c r="C102" s="954">
        <f>SUM(INDIRECT(ADDRESS(MATCH("K13",$A:$A,0)+1,COLUMN(C$13),4)&amp;":"&amp;ADDRESS(MATCH("K14",$A:$A,0)-1,COLUMN(C$13),4)))</f>
        <v/>
      </c>
      <c r="D102" s="954">
        <f>SUM(INDIRECT(ADDRESS(MATCH("K13",$A:$A,0)+1,COLUMN(D$13),4)&amp;":"&amp;ADDRESS(MATCH("K14",$A:$A,0)-1,COLUMN(D$13),4)))</f>
        <v/>
      </c>
      <c r="E102" s="954">
        <f>SUM(INDIRECT(ADDRESS(MATCH("K13",$A:$A,0)+1,COLUMN(E$13),4)&amp;":"&amp;ADDRESS(MATCH("K14",$A:$A,0)-1,COLUMN(E$13),4)))</f>
        <v/>
      </c>
      <c r="F102" s="954">
        <f>SUM(INDIRECT(ADDRESS(MATCH("K13",$A:$A,0)+1,COLUMN(F$13),4)&amp;":"&amp;ADDRESS(MATCH("K14",$A:$A,0)-1,COLUMN(F$13),4)))</f>
        <v/>
      </c>
      <c r="G102" s="954">
        <f>SUM(INDIRECT(ADDRESS(MATCH("K13",$A:$A,0)+1,COLUMN(G$13),4)&amp;":"&amp;ADDRESS(MATCH("K14",$A:$A,0)-1,COLUMN(G$13),4)))</f>
        <v/>
      </c>
      <c r="H102" s="954">
        <f>SUM(INDIRECT(ADDRESS(MATCH("K13",$A:$A,0)+1,COLUMN(H$13),4)&amp;":"&amp;ADDRESS(MATCH("K14",$A:$A,0)-1,COLUMN(H$13),4)))</f>
        <v/>
      </c>
      <c r="I102" s="981" t="n"/>
      <c r="J102" s="196" t="n"/>
      <c r="K102" s="197" t="n"/>
      <c r="L102" s="197" t="n"/>
      <c r="M102" s="197" t="n"/>
      <c r="N102" s="966">
        <f>B102</f>
        <v/>
      </c>
      <c r="O102" s="198">
        <f>C102*BS!$B$9</f>
        <v/>
      </c>
      <c r="P102" s="198">
        <f>D102*BS!$B$9</f>
        <v/>
      </c>
      <c r="Q102" s="198">
        <f>E102*BS!$B$9</f>
        <v/>
      </c>
      <c r="R102" s="198">
        <f>F102*BS!$B$9</f>
        <v/>
      </c>
      <c r="S102" s="198">
        <f>G102*BS!$B$9</f>
        <v/>
      </c>
      <c r="T102" s="198">
        <f>H102*BS!$B$9</f>
        <v/>
      </c>
      <c r="U102" s="193">
        <f>I99</f>
        <v/>
      </c>
      <c r="V102" s="197" t="n"/>
      <c r="W102" s="197" t="n"/>
      <c r="X102" s="197" t="n"/>
      <c r="Y102" s="197" t="n"/>
      <c r="Z102" s="197" t="n"/>
      <c r="AA102" s="197" t="n"/>
      <c r="AB102" s="197" t="n"/>
      <c r="AC102" s="197" t="n"/>
      <c r="AD102" s="197" t="n"/>
      <c r="AE102" s="197" t="n"/>
      <c r="AF102" s="197" t="n"/>
      <c r="AG102" s="197" t="n"/>
      <c r="AH102" s="197" t="n"/>
      <c r="AI102" s="197" t="n"/>
      <c r="AJ102" s="197" t="n"/>
      <c r="AK102" s="197" t="n"/>
      <c r="AL102" s="197" t="n"/>
      <c r="AM102" s="197" t="n"/>
      <c r="AN102" s="197" t="n"/>
      <c r="AO102" s="197" t="n"/>
      <c r="AP102" s="197" t="n"/>
      <c r="AQ102" s="197" t="n"/>
      <c r="AR102" s="197" t="n"/>
      <c r="AS102" s="197" t="n"/>
      <c r="AT102" s="197" t="n"/>
      <c r="AU102" s="197" t="n"/>
      <c r="AV102" s="197" t="n"/>
      <c r="AW102" s="197" t="n"/>
      <c r="AX102" s="197" t="n"/>
      <c r="AY102" s="197" t="n"/>
      <c r="AZ102" s="197" t="n"/>
      <c r="BA102" s="197" t="n"/>
      <c r="BB102" s="197" t="n"/>
      <c r="BC102" s="197" t="n"/>
      <c r="BD102" s="197" t="n"/>
      <c r="BE102" s="197" t="n"/>
      <c r="BF102" s="197" t="n"/>
      <c r="BG102" s="197" t="n"/>
      <c r="BH102" s="197" t="n"/>
      <c r="BI102" s="197" t="n"/>
      <c r="BJ102" s="197" t="n"/>
      <c r="BK102" s="197" t="n"/>
      <c r="BL102" s="197" t="n"/>
      <c r="BM102" s="197" t="n"/>
      <c r="BN102" s="197" t="n"/>
      <c r="BO102" s="197" t="n"/>
      <c r="BP102" s="197" t="n"/>
      <c r="BQ102" s="197" t="n"/>
      <c r="BR102" s="197" t="n"/>
      <c r="BS102" s="197" t="n"/>
      <c r="BT102" s="197" t="n"/>
      <c r="BU102" s="197" t="n"/>
      <c r="BV102" s="197" t="n"/>
      <c r="BW102" s="197" t="n"/>
      <c r="BX102" s="197" t="n"/>
      <c r="BY102" s="197" t="n"/>
      <c r="BZ102" s="197" t="n"/>
      <c r="CA102" s="197" t="n"/>
      <c r="CB102" s="197" t="n"/>
      <c r="CC102" s="197" t="n"/>
      <c r="CD102" s="197" t="n"/>
      <c r="CE102" s="197" t="n"/>
      <c r="CF102" s="197" t="n"/>
      <c r="CG102" s="197" t="n"/>
      <c r="CH102" s="197" t="n"/>
      <c r="CI102" s="197" t="n"/>
      <c r="CJ102" s="197" t="n"/>
      <c r="CK102" s="197" t="n"/>
      <c r="CL102" s="197" t="n"/>
      <c r="CM102" s="197" t="n"/>
      <c r="CN102" s="197" t="n"/>
      <c r="CO102" s="197" t="n"/>
      <c r="CP102" s="197" t="n"/>
      <c r="CQ102" s="197" t="n"/>
      <c r="CR102" s="197" t="n"/>
      <c r="CS102" s="197" t="n"/>
      <c r="CT102" s="197" t="n"/>
      <c r="CU102" s="197" t="n"/>
      <c r="CV102" s="197" t="n"/>
      <c r="CW102" s="197" t="n"/>
      <c r="CX102" s="197" t="n"/>
      <c r="CY102" s="197" t="n"/>
      <c r="CZ102" s="197" t="n"/>
      <c r="DA102" s="197" t="n"/>
      <c r="DB102" s="197" t="n"/>
      <c r="DC102" s="197" t="n"/>
      <c r="DD102" s="197" t="n"/>
      <c r="DE102" s="197" t="n"/>
      <c r="DF102" s="197" t="n"/>
      <c r="DG102" s="197" t="n"/>
      <c r="DH102" s="197" t="n"/>
      <c r="DI102" s="197" t="n"/>
      <c r="DJ102" s="197" t="n"/>
      <c r="DK102" s="197" t="n"/>
      <c r="DL102" s="197" t="n"/>
      <c r="DM102" s="197" t="n"/>
      <c r="DN102" s="197" t="n"/>
      <c r="DO102" s="197" t="n"/>
      <c r="DP102" s="197" t="n"/>
      <c r="DQ102" s="197" t="n"/>
      <c r="DR102" s="197" t="n"/>
      <c r="DS102" s="197" t="n"/>
      <c r="DT102" s="197" t="n"/>
      <c r="DU102" s="197" t="n"/>
      <c r="DV102" s="197" t="n"/>
      <c r="DW102" s="197" t="n"/>
      <c r="DX102" s="197" t="n"/>
      <c r="DY102" s="197" t="n"/>
      <c r="DZ102" s="197" t="n"/>
      <c r="EA102" s="197" t="n"/>
      <c r="EB102" s="197" t="n"/>
      <c r="EC102" s="197" t="n"/>
      <c r="ED102" s="197" t="n"/>
      <c r="EE102" s="197" t="n"/>
      <c r="EF102" s="197" t="n"/>
      <c r="EG102" s="197" t="n"/>
      <c r="EH102" s="197" t="n"/>
      <c r="EI102" s="197" t="n"/>
      <c r="EJ102" s="197" t="n"/>
    </row>
    <row r="103">
      <c r="B103" s="208" t="n"/>
      <c r="C103" s="215" t="n"/>
      <c r="D103" s="216" t="n"/>
      <c r="E103" s="982" t="n"/>
      <c r="F103" s="982" t="n"/>
      <c r="G103" s="982" t="n"/>
      <c r="H103" s="982" t="n"/>
      <c r="I103" s="981" t="n"/>
      <c r="J103" s="180" t="n"/>
      <c r="N103" s="976" t="inlineStr"/>
      <c r="O103" s="192" t="inlineStr"/>
      <c r="P103" s="192" t="inlineStr"/>
      <c r="Q103" s="192" t="inlineStr"/>
      <c r="R103" s="192" t="inlineStr"/>
      <c r="S103" s="192" t="inlineStr"/>
      <c r="T103" s="192" t="inlineStr"/>
      <c r="U103" s="193" t="n"/>
    </row>
    <row r="104">
      <c r="A104" s="171" t="inlineStr">
        <is>
          <t>K15</t>
        </is>
      </c>
      <c r="B104" s="96" t="inlineStr">
        <is>
          <t xml:space="preserve">Long Term Debt </t>
        </is>
      </c>
      <c r="C104" s="983" t="n"/>
      <c r="D104" s="983" t="n"/>
      <c r="E104" s="983" t="n"/>
      <c r="F104" s="983" t="n"/>
      <c r="G104" s="983" t="n"/>
      <c r="H104" s="983" t="n"/>
      <c r="I104" s="984" t="n"/>
      <c r="J104" s="180" t="n"/>
      <c r="N104" s="966">
        <f>B104</f>
        <v/>
      </c>
      <c r="O104" s="204" t="inlineStr"/>
      <c r="P104" s="204" t="inlineStr"/>
      <c r="Q104" s="204" t="inlineStr"/>
      <c r="R104" s="204" t="inlineStr"/>
      <c r="S104" s="204" t="inlineStr"/>
      <c r="T104" s="204" t="inlineStr"/>
      <c r="U104" s="193" t="n"/>
    </row>
    <row r="105">
      <c r="A105" s="79" t="inlineStr">
        <is>
          <t>K16</t>
        </is>
      </c>
      <c r="B105" s="621" t="inlineStr">
        <is>
          <t xml:space="preserve"> Long Term Borrowings</t>
        </is>
      </c>
      <c r="I105" s="210" t="n"/>
      <c r="J105" s="180" t="n"/>
      <c r="N105" s="985">
        <f>B105</f>
        <v/>
      </c>
      <c r="O105" t="inlineStr"/>
      <c r="P105" t="inlineStr"/>
      <c r="Q105" t="inlineStr"/>
      <c r="R105" t="inlineStr"/>
      <c r="S105" t="inlineStr"/>
      <c r="T105" t="inlineStr"/>
      <c r="U105" s="193">
        <f>I102</f>
        <v/>
      </c>
    </row>
    <row r="106">
      <c r="B106" t="inlineStr">
        <is>
          <t xml:space="preserve"> Current liabilities Lease liability</t>
        </is>
      </c>
      <c r="G106" t="n">
        <v>13760</v>
      </c>
      <c r="H106" t="n">
        <v>13260</v>
      </c>
      <c r="N106">
        <f>B106</f>
        <v/>
      </c>
      <c r="O106" t="inlineStr"/>
      <c r="P106" t="inlineStr"/>
      <c r="Q106" t="inlineStr"/>
      <c r="R106" t="inlineStr"/>
      <c r="S106">
        <f>G106*BS!$B$9</f>
        <v/>
      </c>
      <c r="T106">
        <f>H106*BS!$B$9</f>
        <v/>
      </c>
    </row>
    <row r="107">
      <c r="B107" t="inlineStr">
        <is>
          <t xml:space="preserve"> Non-current liabilities Lease liability</t>
        </is>
      </c>
      <c r="G107" t="n">
        <v>68093</v>
      </c>
      <c r="H107" t="n">
        <v>68056</v>
      </c>
      <c r="N107">
        <f>B107</f>
        <v/>
      </c>
      <c r="O107" t="inlineStr"/>
      <c r="P107" t="inlineStr"/>
      <c r="Q107" t="inlineStr"/>
      <c r="R107" t="inlineStr"/>
      <c r="S107">
        <f>G107*BS!$B$9</f>
        <v/>
      </c>
      <c r="T107">
        <f>H107*BS!$B$9</f>
        <v/>
      </c>
    </row>
    <row r="108">
      <c r="B108" t="inlineStr">
        <is>
          <t xml:space="preserve"> Future lease payments are due as follows: Within one year</t>
        </is>
      </c>
      <c r="G108" t="n">
        <v>0</v>
      </c>
      <c r="H108" t="n">
        <v>0</v>
      </c>
      <c r="N108">
        <f>B108</f>
        <v/>
      </c>
      <c r="O108" t="inlineStr"/>
      <c r="P108" t="inlineStr"/>
      <c r="Q108" t="inlineStr"/>
      <c r="R108" t="inlineStr"/>
      <c r="S108">
        <f>G108*BS!$B$9</f>
        <v/>
      </c>
      <c r="T108">
        <f>H108*BS!$B$9</f>
        <v/>
      </c>
    </row>
    <row r="109">
      <c r="B109" t="inlineStr">
        <is>
          <t xml:space="preserve"> Future lease payments are due as follows: One to five years</t>
        </is>
      </c>
      <c r="G109" t="n">
        <v>0</v>
      </c>
      <c r="H109" t="n">
        <v>0</v>
      </c>
      <c r="N109">
        <f>B109</f>
        <v/>
      </c>
      <c r="O109" t="inlineStr"/>
      <c r="P109" t="inlineStr"/>
      <c r="Q109" t="inlineStr"/>
      <c r="R109" t="inlineStr"/>
      <c r="S109">
        <f>G109*BS!$B$9</f>
        <v/>
      </c>
      <c r="T109">
        <f>H109*BS!$B$9</f>
        <v/>
      </c>
    </row>
    <row r="110">
      <c r="B110" t="inlineStr">
        <is>
          <t xml:space="preserve"> Future lease payments are due as follows: More than five years</t>
        </is>
      </c>
      <c r="G110" t="n">
        <v>0</v>
      </c>
      <c r="H110" t="n">
        <v>0</v>
      </c>
      <c r="N110">
        <f>B110</f>
        <v/>
      </c>
      <c r="O110" t="inlineStr"/>
      <c r="P110" t="inlineStr"/>
      <c r="Q110" t="inlineStr"/>
      <c r="R110" t="inlineStr"/>
      <c r="S110">
        <f>G110*BS!$B$9</f>
        <v/>
      </c>
      <c r="T110">
        <f>H110*BS!$B$9</f>
        <v/>
      </c>
    </row>
    <row r="111">
      <c r="A111" s="79" t="n"/>
      <c r="B111" s="102" t="n"/>
      <c r="C111" s="103" t="n"/>
      <c r="D111" s="103" t="n"/>
      <c r="E111" s="103" t="n"/>
      <c r="F111" s="103" t="n"/>
      <c r="G111" s="103" t="n"/>
      <c r="H111" s="103" t="n"/>
      <c r="I111" s="210" t="n"/>
      <c r="J111" s="180" t="n"/>
      <c r="N111" s="98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210" t="n"/>
      <c r="J112" s="180" t="n"/>
      <c r="N112" s="985" t="inlineStr"/>
      <c r="O112" s="192" t="inlineStr"/>
      <c r="P112" s="192" t="inlineStr"/>
      <c r="Q112" s="192" t="inlineStr"/>
      <c r="R112" s="192" t="inlineStr"/>
      <c r="S112" s="192" t="inlineStr"/>
      <c r="T112" s="192" t="inlineStr"/>
      <c r="U112" s="193" t="n"/>
    </row>
    <row r="113">
      <c r="A113" s="79" t="inlineStr">
        <is>
          <t>K16T</t>
        </is>
      </c>
      <c r="B113" s="96" t="inlineStr">
        <is>
          <t xml:space="preserve"> Total </t>
        </is>
      </c>
      <c r="C113" s="954">
        <f>SUM(INDIRECT(ADDRESS(MATCH("K16",$A:$A,0)+1,COLUMN(C$13),4)&amp;":"&amp;ADDRESS(MATCH("K16T",$A:$A,0)-1,COLUMN(C$13),4)))</f>
        <v/>
      </c>
      <c r="D113" s="954">
        <f>SUM(INDIRECT(ADDRESS(MATCH("K16",$A:$A,0)+1,COLUMN(D$13),4)&amp;":"&amp;ADDRESS(MATCH("K16T",$A:$A,0)-1,COLUMN(D$13),4)))</f>
        <v/>
      </c>
      <c r="E113" s="954">
        <f>SUM(INDIRECT(ADDRESS(MATCH("K16",$A:$A,0)+1,COLUMN(E$13),4)&amp;":"&amp;ADDRESS(MATCH("K16T",$A:$A,0)-1,COLUMN(E$13),4)))</f>
        <v/>
      </c>
      <c r="F113" s="954">
        <f>SUM(INDIRECT(ADDRESS(MATCH("K16",$A:$A,0)+1,COLUMN(F$13),4)&amp;":"&amp;ADDRESS(MATCH("K16T",$A:$A,0)-1,COLUMN(F$13),4)))</f>
        <v/>
      </c>
      <c r="G113" s="954">
        <f>SUM(INDIRECT(ADDRESS(MATCH("K16",$A:$A,0)+1,COLUMN(G$13),4)&amp;":"&amp;ADDRESS(MATCH("K16T",$A:$A,0)-1,COLUMN(G$13),4)))</f>
        <v/>
      </c>
      <c r="H113" s="954">
        <f>SUM(INDIRECT(ADDRESS(MATCH("K16",$A:$A,0)+1,COLUMN(H$13),4)&amp;":"&amp;ADDRESS(MATCH("K16T",$A:$A,0)-1,COLUMN(H$13),4)))</f>
        <v/>
      </c>
      <c r="I113" s="210" t="n"/>
      <c r="J113" s="180" t="n"/>
      <c r="N113" s="985">
        <f>B113</f>
        <v/>
      </c>
      <c r="O113" s="192">
        <f>C113*BS!$B$9</f>
        <v/>
      </c>
      <c r="P113" s="192">
        <f>D113*BS!$B$9</f>
        <v/>
      </c>
      <c r="Q113" s="192">
        <f>E113*BS!$B$9</f>
        <v/>
      </c>
      <c r="R113" s="192">
        <f>F113*BS!$B$9</f>
        <v/>
      </c>
      <c r="S113" s="192">
        <f>G113*BS!$B$9</f>
        <v/>
      </c>
      <c r="T113" s="192">
        <f>H113*BS!$B$9</f>
        <v/>
      </c>
      <c r="U113" s="193" t="n"/>
    </row>
    <row r="114">
      <c r="A114" s="79" t="inlineStr">
        <is>
          <t>K17</t>
        </is>
      </c>
      <c r="B114" s="621" t="inlineStr">
        <is>
          <t xml:space="preserve"> Bond</t>
        </is>
      </c>
      <c r="I114" s="986" t="n"/>
      <c r="J114" s="180" t="n"/>
      <c r="N114" s="985">
        <f>B114</f>
        <v/>
      </c>
      <c r="O114" t="inlineStr"/>
      <c r="P114" t="inlineStr"/>
      <c r="Q114" t="inlineStr"/>
      <c r="R114" t="inlineStr"/>
      <c r="S114" t="inlineStr"/>
      <c r="T114" t="inlineStr"/>
      <c r="U114" s="193">
        <f>I106</f>
        <v/>
      </c>
    </row>
    <row r="115">
      <c r="A115" s="79" t="n"/>
      <c r="B115" s="102" t="n"/>
      <c r="C115" s="103" t="n"/>
      <c r="D115" s="103" t="n"/>
      <c r="E115" s="103" t="n"/>
      <c r="F115" s="103" t="n"/>
      <c r="G115" s="103" t="n"/>
      <c r="H115" s="103" t="n"/>
      <c r="I115" s="986" t="n"/>
      <c r="J115" s="180" t="n"/>
      <c r="N115" s="985"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c r="H116" s="220" t="n"/>
      <c r="I116" s="986" t="n"/>
      <c r="J116" s="180" t="n"/>
      <c r="N116" s="985" t="inlineStr"/>
      <c r="O116" s="192" t="inlineStr"/>
      <c r="P116" s="192" t="inlineStr"/>
      <c r="Q116" s="192" t="inlineStr"/>
      <c r="R116" s="192" t="inlineStr"/>
      <c r="S116" s="192" t="inlineStr"/>
      <c r="T116" s="192" t="inlineStr"/>
      <c r="U116" s="193" t="n"/>
    </row>
    <row r="117">
      <c r="A117" s="79" t="inlineStr">
        <is>
          <t>K17T</t>
        </is>
      </c>
      <c r="B117" s="96" t="inlineStr">
        <is>
          <t xml:space="preserve"> Total </t>
        </is>
      </c>
      <c r="C117" s="954">
        <f>SUM(INDIRECT(ADDRESS(MATCH("K17",$A:$A,0)+1,COLUMN(C$13),4)&amp;":"&amp;ADDRESS(MATCH("K17T",$A:$A,0)-1,COLUMN(C$13),4)))</f>
        <v/>
      </c>
      <c r="D117" s="954">
        <f>SUM(INDIRECT(ADDRESS(MATCH("K17",$A:$A,0)+1,COLUMN(D$13),4)&amp;":"&amp;ADDRESS(MATCH("K17T",$A:$A,0)-1,COLUMN(D$13),4)))</f>
        <v/>
      </c>
      <c r="E117" s="954">
        <f>SUM(INDIRECT(ADDRESS(MATCH("K17",$A:$A,0)+1,COLUMN(E$13),4)&amp;":"&amp;ADDRESS(MATCH("K17T",$A:$A,0)-1,COLUMN(E$13),4)))</f>
        <v/>
      </c>
      <c r="F117" s="954">
        <f>SUM(INDIRECT(ADDRESS(MATCH("K17",$A:$A,0)+1,COLUMN(F$13),4)&amp;":"&amp;ADDRESS(MATCH("K17T",$A:$A,0)-1,COLUMN(F$13),4)))</f>
        <v/>
      </c>
      <c r="G117" s="954">
        <f>SUM(INDIRECT(ADDRESS(MATCH("K17",$A:$A,0)+1,COLUMN(G$13),4)&amp;":"&amp;ADDRESS(MATCH("K17T",$A:$A,0)-1,COLUMN(G$13),4)))</f>
        <v/>
      </c>
      <c r="H117" s="954">
        <f>SUM(INDIRECT(ADDRESS(MATCH("K17",$A:$A,0)+1,COLUMN(H$13),4)&amp;":"&amp;ADDRESS(MATCH("K17T",$A:$A,0)-1,COLUMN(H$13),4)))</f>
        <v/>
      </c>
      <c r="I117" s="986" t="n"/>
      <c r="J117" s="180" t="n"/>
      <c r="N117" s="985">
        <f>B117</f>
        <v/>
      </c>
      <c r="O117" s="192">
        <f>C117*BS!$B$9</f>
        <v/>
      </c>
      <c r="P117" s="192">
        <f>D117*BS!$B$9</f>
        <v/>
      </c>
      <c r="Q117" s="192">
        <f>E117*BS!$B$9</f>
        <v/>
      </c>
      <c r="R117" s="192">
        <f>F117*BS!$B$9</f>
        <v/>
      </c>
      <c r="S117" s="192">
        <f>G117*BS!$B$9</f>
        <v/>
      </c>
      <c r="T117" s="192">
        <f>H117*BS!$B$9</f>
        <v/>
      </c>
      <c r="U117" s="193" t="n"/>
    </row>
    <row r="118">
      <c r="A118" s="79" t="inlineStr">
        <is>
          <t>K18</t>
        </is>
      </c>
      <c r="B118" s="621" t="inlineStr">
        <is>
          <t xml:space="preserve"> Subordinate Debt</t>
        </is>
      </c>
      <c r="I118" s="975" t="n"/>
      <c r="J118" s="180" t="n"/>
      <c r="N118" s="985">
        <f>B118</f>
        <v/>
      </c>
      <c r="O118" t="inlineStr"/>
      <c r="P118" t="inlineStr"/>
      <c r="Q118" t="inlineStr"/>
      <c r="R118" t="inlineStr"/>
      <c r="S118" t="inlineStr"/>
      <c r="T118" t="inlineStr"/>
      <c r="U118" s="193">
        <f>I110</f>
        <v/>
      </c>
    </row>
    <row r="119">
      <c r="A119" s="79" t="n"/>
      <c r="B119" s="102" t="n"/>
      <c r="C119" s="103" t="n"/>
      <c r="D119" s="103" t="n"/>
      <c r="E119" s="103" t="n"/>
      <c r="F119" s="103" t="n"/>
      <c r="G119" s="103" t="n"/>
      <c r="H119" s="103" t="n"/>
      <c r="I119" s="975" t="n"/>
      <c r="J119" s="180" t="n"/>
      <c r="N119" s="976" t="inlineStr"/>
      <c r="O119" s="192" t="inlineStr"/>
      <c r="P119" s="192" t="inlineStr"/>
      <c r="Q119" s="192" t="inlineStr"/>
      <c r="R119" s="192" t="inlineStr"/>
      <c r="S119" s="192" t="inlineStr"/>
      <c r="T119" s="192" t="inlineStr"/>
      <c r="U119" s="193" t="n"/>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t="n"/>
    </row>
    <row r="121">
      <c r="A121" s="79" t="inlineStr">
        <is>
          <t>K18T</t>
        </is>
      </c>
      <c r="B121" s="96" t="inlineStr">
        <is>
          <t xml:space="preserve"> Total </t>
        </is>
      </c>
      <c r="C121" s="954">
        <f>SUM(INDIRECT(ADDRESS(MATCH("K18",$A:$A,0)+1,COLUMN(C$13),4)&amp;":"&amp;ADDRESS(MATCH("K18T",$A:$A,0)-1,COLUMN(C$13),4)))</f>
        <v/>
      </c>
      <c r="D121" s="954">
        <f>SUM(INDIRECT(ADDRESS(MATCH("K18",$A:$A,0)+1,COLUMN(D$13),4)&amp;":"&amp;ADDRESS(MATCH("K18T",$A:$A,0)-1,COLUMN(D$13),4)))</f>
        <v/>
      </c>
      <c r="E121" s="954">
        <f>SUM(INDIRECT(ADDRESS(MATCH("K18",$A:$A,0)+1,COLUMN(E$13),4)&amp;":"&amp;ADDRESS(MATCH("K18T",$A:$A,0)-1,COLUMN(E$13),4)))</f>
        <v/>
      </c>
      <c r="F121" s="954">
        <f>SUM(INDIRECT(ADDRESS(MATCH("K18",$A:$A,0)+1,COLUMN(F$13),4)&amp;":"&amp;ADDRESS(MATCH("K18T",$A:$A,0)-1,COLUMN(F$13),4)))</f>
        <v/>
      </c>
      <c r="G121" s="954">
        <f>SUM(INDIRECT(ADDRESS(MATCH("K18",$A:$A,0)+1,COLUMN(G$13),4)&amp;":"&amp;ADDRESS(MATCH("K18T",$A:$A,0)-1,COLUMN(G$13),4)))</f>
        <v/>
      </c>
      <c r="H121" s="954">
        <f>SUM(INDIRECT(ADDRESS(MATCH("K18",$A:$A,0)+1,COLUMN(H$13),4)&amp;":"&amp;ADDRESS(MATCH("K18T",$A:$A,0)-1,COLUMN(H$13),4)))</f>
        <v/>
      </c>
      <c r="I121" s="975" t="n"/>
      <c r="J121" s="180" t="n"/>
      <c r="N121" s="976">
        <f>B121</f>
        <v/>
      </c>
      <c r="O121" s="192">
        <f>C121*BS!$B$9</f>
        <v/>
      </c>
      <c r="P121" s="192">
        <f>D121*BS!$B$9</f>
        <v/>
      </c>
      <c r="Q121" s="192">
        <f>E121*BS!$B$9</f>
        <v/>
      </c>
      <c r="R121" s="192">
        <f>F121*BS!$B$9</f>
        <v/>
      </c>
      <c r="S121" s="192">
        <f>G121*BS!$B$9</f>
        <v/>
      </c>
      <c r="T121" s="192">
        <f>H121*BS!$B$9</f>
        <v/>
      </c>
      <c r="U121" s="193" t="n"/>
    </row>
    <row r="122" customFormat="1" s="194">
      <c r="A122" s="79" t="inlineStr">
        <is>
          <t>K19</t>
        </is>
      </c>
      <c r="B122" s="102" t="inlineStr">
        <is>
          <t xml:space="preserve"> Loan from related parties </t>
        </is>
      </c>
      <c r="C122" s="220" t="n"/>
      <c r="D122" s="220" t="n"/>
      <c r="E122" s="220" t="n"/>
      <c r="F122" s="220" t="n"/>
      <c r="G122" s="220" t="n"/>
      <c r="H122" s="220" t="n"/>
      <c r="I122" s="975" t="n"/>
      <c r="J122" s="180" t="n"/>
      <c r="N122" s="976">
        <f>B122</f>
        <v/>
      </c>
      <c r="O122" s="192" t="inlineStr"/>
      <c r="P122" s="192" t="inlineStr"/>
      <c r="Q122" s="192" t="inlineStr"/>
      <c r="R122" s="192" t="inlineStr"/>
      <c r="S122" s="192" t="inlineStr"/>
      <c r="T122" s="192" t="inlineStr"/>
      <c r="U122" s="193">
        <f>I114</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I115</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I116</f>
        <v/>
      </c>
    </row>
    <row r="125" customFormat="1" s="194">
      <c r="A125" s="79" t="n"/>
      <c r="B125" s="102" t="n"/>
      <c r="C125" s="103" t="n"/>
      <c r="D125" s="103" t="n"/>
      <c r="E125" s="103" t="n"/>
      <c r="F125" s="103" t="n"/>
      <c r="G125" s="103" t="n"/>
      <c r="H125" s="103" t="n"/>
      <c r="I125" s="975" t="n"/>
      <c r="J125" s="180" t="n"/>
      <c r="N125" s="976" t="inlineStr"/>
      <c r="O125" s="192" t="inlineStr"/>
      <c r="P125" s="192" t="inlineStr"/>
      <c r="Q125" s="192" t="inlineStr"/>
      <c r="R125" s="192" t="inlineStr"/>
      <c r="S125" s="192" t="inlineStr"/>
      <c r="T125" s="192" t="inlineStr"/>
      <c r="U125" s="193">
        <f>I117</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t="n"/>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I119</f>
        <v/>
      </c>
    </row>
    <row r="128" ht="18.75" customFormat="1" customHeight="1" s="194">
      <c r="A128" s="79" t="n"/>
      <c r="B128" s="102" t="n"/>
      <c r="C128" s="220" t="n"/>
      <c r="D128" s="220" t="n"/>
      <c r="E128" s="220" t="n"/>
      <c r="F128" s="220" t="n"/>
      <c r="G128" s="220" t="n"/>
      <c r="H128" s="220" t="n"/>
      <c r="I128" s="975" t="n"/>
      <c r="J128" s="180" t="n"/>
      <c r="N128" s="976" t="inlineStr"/>
      <c r="O128" s="192" t="inlineStr"/>
      <c r="P128" s="192" t="inlineStr"/>
      <c r="Q128" s="192" t="inlineStr"/>
      <c r="R128" s="192" t="inlineStr"/>
      <c r="S128" s="192" t="inlineStr"/>
      <c r="T128" s="192" t="inlineStr"/>
      <c r="U128" s="193">
        <f>I120</f>
        <v/>
      </c>
    </row>
    <row r="129">
      <c r="B129" s="102" t="inlineStr">
        <is>
          <t xml:space="preserve"> Others </t>
        </is>
      </c>
      <c r="C129" s="220" t="n"/>
      <c r="D129" s="220" t="n"/>
      <c r="E129" s="220" t="n"/>
      <c r="F129" s="220" t="n"/>
      <c r="G129" s="220" t="n"/>
      <c r="H129" s="220" t="n"/>
      <c r="I129" s="980" t="n"/>
      <c r="J129" s="180" t="n"/>
      <c r="N129" s="976">
        <f>B129</f>
        <v/>
      </c>
      <c r="O129" s="192" t="inlineStr"/>
      <c r="P129" s="192" t="inlineStr"/>
      <c r="Q129" s="192" t="inlineStr"/>
      <c r="R129" s="192" t="inlineStr"/>
      <c r="S129" s="192" t="inlineStr"/>
      <c r="T129" s="192" t="inlineStr"/>
      <c r="U129" s="193">
        <f>I121</f>
        <v/>
      </c>
    </row>
    <row r="130">
      <c r="A130" s="194" t="inlineStr">
        <is>
          <t>K20</t>
        </is>
      </c>
      <c r="B130" s="96" t="inlineStr">
        <is>
          <t xml:space="preserve">Total </t>
        </is>
      </c>
      <c r="C130" s="987">
        <f>INDIRECT(ADDRESS(MATCH("K16T",$A:$A,0),COLUMN(C$13),4))+INDIRECT(ADDRESS(MATCH("K17T",$A:$A,0),COLUMN(C$13),4))+INDIRECT(ADDRESS(MATCH("K18T",$A:$A,0),COLUMN(C$13),4))+SUM(INDIRECT(ADDRESS(MATCH("K19",$A:$A,0),COLUMN(C$13),4)&amp;":"&amp;ADDRESS(MATCH("K20",$A:$A,0)-1,COLUMN(C$13),4)))</f>
        <v/>
      </c>
      <c r="D130" s="987">
        <f>INDIRECT(ADDRESS(MATCH("K16T",$A:$A,0),COLUMN(D$13),4))+INDIRECT(ADDRESS(MATCH("K17T",$A:$A,0),COLUMN(D$13),4))+INDIRECT(ADDRESS(MATCH("K18T",$A:$A,0),COLUMN(D$13),4))+SUM(INDIRECT(ADDRESS(MATCH("K19",$A:$A,0),COLUMN(D$13),4)&amp;":"&amp;ADDRESS(MATCH("K20",$A:$A,0)-1,COLUMN(D$13),4)))</f>
        <v/>
      </c>
      <c r="E130" s="987">
        <f>INDIRECT(ADDRESS(MATCH("K16T",$A:$A,0),COLUMN(E$13),4))+INDIRECT(ADDRESS(MATCH("K17T",$A:$A,0),COLUMN(E$13),4))+INDIRECT(ADDRESS(MATCH("K18T",$A:$A,0),COLUMN(E$13),4))+SUM(INDIRECT(ADDRESS(MATCH("K19",$A:$A,0),COLUMN(E$13),4)&amp;":"&amp;ADDRESS(MATCH("K20",$A:$A,0)-1,COLUMN(E$13),4)))</f>
        <v/>
      </c>
      <c r="F130" s="987">
        <f>INDIRECT(ADDRESS(MATCH("K16T",$A:$A,0),COLUMN(F$13),4))+INDIRECT(ADDRESS(MATCH("K17T",$A:$A,0),COLUMN(F$13),4))+INDIRECT(ADDRESS(MATCH("K18T",$A:$A,0),COLUMN(F$13),4))+SUM(INDIRECT(ADDRESS(MATCH("K19",$A:$A,0),COLUMN(F$13),4)&amp;":"&amp;ADDRESS(MATCH("K20",$A:$A,0)-1,COLUMN(F$13),4)))</f>
        <v/>
      </c>
      <c r="G130" s="987">
        <f>INDIRECT(ADDRESS(MATCH("K16T",$A:$A,0),COLUMN(G$13),4))+INDIRECT(ADDRESS(MATCH("K17T",$A:$A,0),COLUMN(G$13),4))+INDIRECT(ADDRESS(MATCH("K18T",$A:$A,0),COLUMN(G$13),4))+SUM(INDIRECT(ADDRESS(MATCH("K19",$A:$A,0),COLUMN(G$13),4)&amp;":"&amp;ADDRESS(MATCH("K20",$A:$A,0)-1,COLUMN(G$13),4)))</f>
        <v/>
      </c>
      <c r="H130" s="987">
        <f>INDIRECT(ADDRESS(MATCH("K16T",$A:$A,0),COLUMN(H$13),4))+INDIRECT(ADDRESS(MATCH("K17T",$A:$A,0),COLUMN(H$13),4))+INDIRECT(ADDRESS(MATCH("K18T",$A:$A,0),COLUMN(H$13),4))+SUM(INDIRECT(ADDRESS(MATCH("K19",$A:$A,0),COLUMN(H$13),4)&amp;":"&amp;ADDRESS(MATCH("K20",$A:$A,0)-1,COLUMN(H$13),4)))</f>
        <v/>
      </c>
      <c r="I130" s="988" t="n"/>
      <c r="J130" s="196" t="n"/>
      <c r="K130" s="197" t="n"/>
      <c r="L130" s="197" t="n"/>
      <c r="M130" s="197" t="n"/>
      <c r="N130" s="966">
        <f>B130</f>
        <v/>
      </c>
      <c r="O130" s="198">
        <f>C130*BS!$B$9</f>
        <v/>
      </c>
      <c r="P130" s="198">
        <f>D130*BS!$B$9</f>
        <v/>
      </c>
      <c r="Q130" s="198">
        <f>E130*BS!$B$9</f>
        <v/>
      </c>
      <c r="R130" s="198">
        <f>F130*BS!$B$9</f>
        <v/>
      </c>
      <c r="S130" s="198">
        <f>G130*BS!$B$9</f>
        <v/>
      </c>
      <c r="T130" s="198">
        <f>H130*BS!$B$9</f>
        <v/>
      </c>
      <c r="U130" s="193">
        <f>I122</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989" t="n"/>
      <c r="D131" s="989" t="n"/>
      <c r="E131" s="989" t="n"/>
      <c r="F131" s="989" t="n"/>
      <c r="G131" s="989" t="n"/>
      <c r="H131" s="989" t="n"/>
      <c r="I131" s="980" t="n"/>
      <c r="J131" s="180" t="n"/>
      <c r="N131" s="976" t="inlineStr"/>
      <c r="O131" s="192" t="inlineStr"/>
      <c r="P131" s="192" t="inlineStr"/>
      <c r="Q131" s="192" t="inlineStr"/>
      <c r="R131" s="192" t="inlineStr"/>
      <c r="S131" s="192" t="inlineStr"/>
      <c r="T131" s="192" t="inlineStr"/>
      <c r="U131" s="193" t="n"/>
    </row>
    <row r="132">
      <c r="A132" s="194" t="inlineStr">
        <is>
          <t>K21</t>
        </is>
      </c>
      <c r="B132" s="96" t="inlineStr">
        <is>
          <t xml:space="preserve">Deferred Taxes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f>I124</f>
        <v/>
      </c>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B133" s="102" t="n"/>
      <c r="C133" s="103" t="n"/>
      <c r="D133" s="103" t="n"/>
      <c r="E133" s="103" t="n"/>
      <c r="F133" s="103" t="n"/>
      <c r="G133" s="103" t="n"/>
      <c r="H133" s="103" t="n"/>
      <c r="I133" s="988" t="n"/>
      <c r="J133" s="196" t="n"/>
      <c r="K133" s="197" t="n"/>
      <c r="L133" s="197" t="n"/>
      <c r="M133" s="197" t="n"/>
      <c r="N133" s="966" t="inlineStr"/>
      <c r="O133" s="198" t="inlineStr"/>
      <c r="P133" s="198" t="inlineStr"/>
      <c r="Q133" s="198" t="inlineStr"/>
      <c r="R133" s="198" t="inlineStr"/>
      <c r="S133" s="198" t="inlineStr"/>
      <c r="T133" s="198" t="inlineStr"/>
      <c r="U133" s="193" t="n"/>
      <c r="V133" s="197" t="n"/>
      <c r="W133" s="197" t="n"/>
      <c r="X133" s="197" t="n"/>
      <c r="Y133" s="197" t="n"/>
      <c r="Z133" s="197" t="n"/>
      <c r="AA133" s="197" t="n"/>
      <c r="AB133" s="197" t="n"/>
      <c r="AC133" s="197" t="n"/>
      <c r="AD133" s="197" t="n"/>
      <c r="AE133" s="197" t="n"/>
      <c r="AF133" s="197" t="n"/>
      <c r="AG133" s="197" t="n"/>
      <c r="AH133" s="197" t="n"/>
      <c r="AI133" s="197" t="n"/>
      <c r="AJ133" s="197" t="n"/>
      <c r="AK133" s="197" t="n"/>
      <c r="AL133" s="197" t="n"/>
      <c r="AM133" s="197" t="n"/>
      <c r="AN133" s="197" t="n"/>
      <c r="AO133" s="197" t="n"/>
      <c r="AP133" s="197" t="n"/>
      <c r="AQ133" s="197" t="n"/>
      <c r="AR133" s="197" t="n"/>
      <c r="AS133" s="197" t="n"/>
      <c r="AT133" s="197" t="n"/>
      <c r="AU133" s="197" t="n"/>
      <c r="AV133" s="197" t="n"/>
      <c r="AW133" s="197" t="n"/>
      <c r="AX133" s="197" t="n"/>
      <c r="AY133" s="197" t="n"/>
      <c r="AZ133" s="197" t="n"/>
      <c r="BA133" s="197" t="n"/>
      <c r="BB133" s="197" t="n"/>
      <c r="BC133" s="197" t="n"/>
      <c r="BD133" s="197" t="n"/>
      <c r="BE133" s="197" t="n"/>
      <c r="BF133" s="197" t="n"/>
      <c r="BG133" s="197" t="n"/>
      <c r="BH133" s="197" t="n"/>
      <c r="BI133" s="197" t="n"/>
      <c r="BJ133" s="197" t="n"/>
      <c r="BK133" s="197" t="n"/>
      <c r="BL133" s="197" t="n"/>
      <c r="BM133" s="197" t="n"/>
      <c r="BN133" s="197" t="n"/>
      <c r="BO133" s="197" t="n"/>
      <c r="BP133" s="197" t="n"/>
      <c r="BQ133" s="197" t="n"/>
      <c r="BR133" s="197" t="n"/>
      <c r="BS133" s="197" t="n"/>
      <c r="BT133" s="197" t="n"/>
      <c r="BU133" s="197" t="n"/>
      <c r="BV133" s="197" t="n"/>
      <c r="BW133" s="197" t="n"/>
      <c r="BX133" s="197" t="n"/>
      <c r="BY133" s="197" t="n"/>
      <c r="BZ133" s="197" t="n"/>
      <c r="CA133" s="197" t="n"/>
      <c r="CB133" s="197" t="n"/>
      <c r="CC133" s="197" t="n"/>
      <c r="CD133" s="197" t="n"/>
      <c r="CE133" s="197" t="n"/>
      <c r="CF133" s="197" t="n"/>
      <c r="CG133" s="197" t="n"/>
      <c r="CH133" s="197" t="n"/>
      <c r="CI133" s="197" t="n"/>
      <c r="CJ133" s="197" t="n"/>
      <c r="CK133" s="197" t="n"/>
      <c r="CL133" s="197" t="n"/>
      <c r="CM133" s="197" t="n"/>
      <c r="CN133" s="197" t="n"/>
      <c r="CO133" s="197" t="n"/>
      <c r="CP133" s="197" t="n"/>
      <c r="CQ133" s="197" t="n"/>
      <c r="CR133" s="197" t="n"/>
      <c r="CS133" s="197" t="n"/>
      <c r="CT133" s="197" t="n"/>
      <c r="CU133" s="197" t="n"/>
      <c r="CV133" s="197" t="n"/>
      <c r="CW133" s="197" t="n"/>
      <c r="CX133" s="197" t="n"/>
      <c r="CY133" s="197" t="n"/>
      <c r="CZ133" s="197" t="n"/>
      <c r="DA133" s="197" t="n"/>
      <c r="DB133" s="197" t="n"/>
      <c r="DC133" s="197" t="n"/>
      <c r="DD133" s="197" t="n"/>
      <c r="DE133" s="197" t="n"/>
      <c r="DF133" s="197" t="n"/>
      <c r="DG133" s="197" t="n"/>
      <c r="DH133" s="197" t="n"/>
      <c r="DI133" s="197" t="n"/>
      <c r="DJ133" s="197" t="n"/>
      <c r="DK133" s="197" t="n"/>
      <c r="DL133" s="197" t="n"/>
      <c r="DM133" s="197" t="n"/>
      <c r="DN133" s="197" t="n"/>
      <c r="DO133" s="197" t="n"/>
      <c r="DP133" s="197" t="n"/>
      <c r="DQ133" s="197" t="n"/>
      <c r="DR133" s="197" t="n"/>
      <c r="DS133" s="197" t="n"/>
      <c r="DT133" s="197" t="n"/>
      <c r="DU133" s="197" t="n"/>
      <c r="DV133" s="197" t="n"/>
      <c r="DW133" s="197" t="n"/>
      <c r="DX133" s="197" t="n"/>
      <c r="DY133" s="197" t="n"/>
      <c r="DZ133" s="197" t="n"/>
      <c r="EA133" s="197" t="n"/>
      <c r="EB133" s="197" t="n"/>
      <c r="EC133" s="197" t="n"/>
      <c r="ED133" s="197" t="n"/>
      <c r="EE133" s="197" t="n"/>
      <c r="EF133" s="197" t="n"/>
      <c r="EG133" s="197" t="n"/>
      <c r="EH133" s="197" t="n"/>
      <c r="EI133" s="197" t="n"/>
      <c r="EJ133" s="197" t="n"/>
    </row>
    <row r="134">
      <c r="B134" s="102" t="n"/>
      <c r="C134" s="952" t="n"/>
      <c r="D134" s="952" t="n"/>
      <c r="E134" s="952" t="n"/>
      <c r="F134" s="952" t="n"/>
      <c r="G134" s="952" t="n"/>
      <c r="H134" s="952" t="n"/>
      <c r="I134" s="980" t="n"/>
      <c r="J134" s="180" t="n"/>
      <c r="N134" s="976" t="inlineStr"/>
      <c r="O134" s="192" t="inlineStr"/>
      <c r="P134" s="192" t="inlineStr"/>
      <c r="Q134" s="192" t="inlineStr"/>
      <c r="R134" s="192" t="inlineStr"/>
      <c r="S134" s="192" t="inlineStr"/>
      <c r="T134" s="192" t="inlineStr"/>
      <c r="U134" s="193" t="n"/>
    </row>
    <row r="135">
      <c r="A135" s="171" t="inlineStr">
        <is>
          <t>K22</t>
        </is>
      </c>
      <c r="B135" s="96" t="inlineStr">
        <is>
          <t xml:space="preserve">Total </t>
        </is>
      </c>
      <c r="C135" s="954">
        <f>SUM(INDIRECT(ADDRESS(MATCH("K21",$A:$A,0)+1,COLUMN(C$13),4)&amp;":"&amp;ADDRESS(MATCH("K22",$A:$A,0)-1,COLUMN(C$13),4)))</f>
        <v/>
      </c>
      <c r="D135" s="954">
        <f>SUM(INDIRECT(ADDRESS(MATCH("K21",$A:$A,0)+1,COLUMN(D$13),4)&amp;":"&amp;ADDRESS(MATCH("K22",$A:$A,0)-1,COLUMN(D$13),4)))</f>
        <v/>
      </c>
      <c r="E135" s="954">
        <f>SUM(INDIRECT(ADDRESS(MATCH("K21",$A:$A,0)+1,COLUMN(E$13),4)&amp;":"&amp;ADDRESS(MATCH("K22",$A:$A,0)-1,COLUMN(E$13),4)))</f>
        <v/>
      </c>
      <c r="F135" s="954">
        <f>SUM(INDIRECT(ADDRESS(MATCH("K21",$A:$A,0)+1,COLUMN(F$13),4)&amp;":"&amp;ADDRESS(MATCH("K22",$A:$A,0)-1,COLUMN(F$13),4)))</f>
        <v/>
      </c>
      <c r="G135" s="954">
        <f>SUM(INDIRECT(ADDRESS(MATCH("K21",$A:$A,0)+1,COLUMN(G$13),4)&amp;":"&amp;ADDRESS(MATCH("K22",$A:$A,0)-1,COLUMN(G$13),4)))</f>
        <v/>
      </c>
      <c r="H135" s="954">
        <f>SUM(INDIRECT(ADDRESS(MATCH("K21",$A:$A,0)+1,COLUMN(H$13),4)&amp;":"&amp;ADDRESS(MATCH("K22",$A:$A,0)-1,COLUMN(H$13),4)))</f>
        <v/>
      </c>
      <c r="I135" s="980" t="n"/>
      <c r="J135" s="180" t="n"/>
      <c r="N135" s="976">
        <f>B135</f>
        <v/>
      </c>
      <c r="O135" s="192">
        <f>C135*BS!$B$9</f>
        <v/>
      </c>
      <c r="P135" s="192">
        <f>D135*BS!$B$9</f>
        <v/>
      </c>
      <c r="Q135" s="192">
        <f>E135*BS!$B$9</f>
        <v/>
      </c>
      <c r="R135" s="192">
        <f>F135*BS!$B$9</f>
        <v/>
      </c>
      <c r="S135" s="192">
        <f>G135*BS!$B$9</f>
        <v/>
      </c>
      <c r="T135" s="192">
        <f>H135*BS!$B$9</f>
        <v/>
      </c>
      <c r="U135" s="193" t="n"/>
    </row>
    <row r="136">
      <c r="A136" s="194" t="inlineStr">
        <is>
          <t>K23</t>
        </is>
      </c>
      <c r="B136" s="96" t="inlineStr">
        <is>
          <t xml:space="preserve">Other Long Term liabilities </t>
        </is>
      </c>
      <c r="C136" s="990" t="n"/>
      <c r="D136" s="990" t="n"/>
      <c r="E136" s="990" t="n"/>
      <c r="F136" s="990" t="n"/>
      <c r="G136" s="990" t="n"/>
      <c r="H136" s="990" t="n"/>
      <c r="I136" s="988" t="n"/>
      <c r="J136" s="196" t="n"/>
      <c r="K136" s="197" t="n"/>
      <c r="L136" s="197" t="n"/>
      <c r="M136" s="197" t="n"/>
      <c r="N136" s="966">
        <f>B136</f>
        <v/>
      </c>
      <c r="O136" s="198" t="inlineStr"/>
      <c r="P136" s="198" t="inlineStr"/>
      <c r="Q136" s="198" t="inlineStr"/>
      <c r="R136" s="198" t="inlineStr"/>
      <c r="S136" s="198" t="inlineStr"/>
      <c r="T136" s="198" t="inlineStr"/>
      <c r="U136" s="193" t="n"/>
      <c r="V136" s="197" t="n"/>
      <c r="W136" s="197" t="n"/>
      <c r="X136" s="197" t="n"/>
      <c r="Y136" s="197" t="n"/>
      <c r="Z136" s="197" t="n"/>
      <c r="AA136" s="197" t="n"/>
      <c r="AB136" s="197" t="n"/>
      <c r="AC136" s="197" t="n"/>
      <c r="AD136" s="197" t="n"/>
      <c r="AE136" s="197" t="n"/>
      <c r="AF136" s="197" t="n"/>
      <c r="AG136" s="197" t="n"/>
      <c r="AH136" s="197" t="n"/>
      <c r="AI136" s="197" t="n"/>
      <c r="AJ136" s="197" t="n"/>
      <c r="AK136" s="197" t="n"/>
      <c r="AL136" s="197" t="n"/>
      <c r="AM136" s="197" t="n"/>
      <c r="AN136" s="197" t="n"/>
      <c r="AO136" s="197" t="n"/>
      <c r="AP136" s="197" t="n"/>
      <c r="AQ136" s="197" t="n"/>
      <c r="AR136" s="197" t="n"/>
      <c r="AS136" s="197" t="n"/>
      <c r="AT136" s="197" t="n"/>
      <c r="AU136" s="197" t="n"/>
      <c r="AV136" s="197" t="n"/>
      <c r="AW136" s="197" t="n"/>
      <c r="AX136" s="197" t="n"/>
      <c r="AY136" s="197" t="n"/>
      <c r="AZ136" s="197" t="n"/>
      <c r="BA136" s="197" t="n"/>
      <c r="BB136" s="197" t="n"/>
      <c r="BC136" s="197" t="n"/>
      <c r="BD136" s="197" t="n"/>
      <c r="BE136" s="197" t="n"/>
      <c r="BF136" s="197" t="n"/>
      <c r="BG136" s="197" t="n"/>
      <c r="BH136" s="197" t="n"/>
      <c r="BI136" s="197" t="n"/>
      <c r="BJ136" s="197" t="n"/>
      <c r="BK136" s="197" t="n"/>
      <c r="BL136" s="197" t="n"/>
      <c r="BM136" s="197" t="n"/>
      <c r="BN136" s="197" t="n"/>
      <c r="BO136" s="197" t="n"/>
      <c r="BP136" s="197" t="n"/>
      <c r="BQ136" s="197" t="n"/>
      <c r="BR136" s="197" t="n"/>
      <c r="BS136" s="197" t="n"/>
      <c r="BT136" s="197" t="n"/>
      <c r="BU136" s="197" t="n"/>
      <c r="BV136" s="197" t="n"/>
      <c r="BW136" s="197" t="n"/>
      <c r="BX136" s="197" t="n"/>
      <c r="BY136" s="197" t="n"/>
      <c r="BZ136" s="197" t="n"/>
      <c r="CA136" s="197" t="n"/>
      <c r="CB136" s="197" t="n"/>
      <c r="CC136" s="197" t="n"/>
      <c r="CD136" s="197" t="n"/>
      <c r="CE136" s="197" t="n"/>
      <c r="CF136" s="197" t="n"/>
      <c r="CG136" s="197" t="n"/>
      <c r="CH136" s="197" t="n"/>
      <c r="CI136" s="197" t="n"/>
      <c r="CJ136" s="197" t="n"/>
      <c r="CK136" s="197" t="n"/>
      <c r="CL136" s="197" t="n"/>
      <c r="CM136" s="197" t="n"/>
      <c r="CN136" s="197" t="n"/>
      <c r="CO136" s="197" t="n"/>
      <c r="CP136" s="197" t="n"/>
      <c r="CQ136" s="197" t="n"/>
      <c r="CR136" s="197" t="n"/>
      <c r="CS136" s="197" t="n"/>
      <c r="CT136" s="197" t="n"/>
      <c r="CU136" s="197" t="n"/>
      <c r="CV136" s="197" t="n"/>
      <c r="CW136" s="197" t="n"/>
      <c r="CX136" s="197" t="n"/>
      <c r="CY136" s="197" t="n"/>
      <c r="CZ136" s="197" t="n"/>
      <c r="DA136" s="197" t="n"/>
      <c r="DB136" s="197" t="n"/>
      <c r="DC136" s="197" t="n"/>
      <c r="DD136" s="197" t="n"/>
      <c r="DE136" s="197" t="n"/>
      <c r="DF136" s="197" t="n"/>
      <c r="DG136" s="197" t="n"/>
      <c r="DH136" s="197" t="n"/>
      <c r="DI136" s="197" t="n"/>
      <c r="DJ136" s="197" t="n"/>
      <c r="DK136" s="197" t="n"/>
      <c r="DL136" s="197" t="n"/>
      <c r="DM136" s="197" t="n"/>
      <c r="DN136" s="197" t="n"/>
      <c r="DO136" s="197" t="n"/>
      <c r="DP136" s="197" t="n"/>
      <c r="DQ136" s="197" t="n"/>
      <c r="DR136" s="197" t="n"/>
      <c r="DS136" s="197" t="n"/>
      <c r="DT136" s="197" t="n"/>
      <c r="DU136" s="197" t="n"/>
      <c r="DV136" s="197" t="n"/>
      <c r="DW136" s="197" t="n"/>
      <c r="DX136" s="197" t="n"/>
      <c r="DY136" s="197" t="n"/>
      <c r="DZ136" s="197" t="n"/>
      <c r="EA136" s="197" t="n"/>
      <c r="EB136" s="197" t="n"/>
      <c r="EC136" s="197" t="n"/>
      <c r="ED136" s="197" t="n"/>
      <c r="EE136" s="197" t="n"/>
      <c r="EF136" s="197" t="n"/>
      <c r="EG136" s="197" t="n"/>
      <c r="EH136" s="197" t="n"/>
      <c r="EI136" s="197" t="n"/>
      <c r="EJ136" s="197" t="n"/>
    </row>
    <row r="137">
      <c r="A137" s="79" t="n"/>
      <c r="B137" s="102" t="inlineStr">
        <is>
          <t xml:space="preserve"> Non-current liabilities Employee benefits</t>
        </is>
      </c>
      <c r="C137" s="991" t="n"/>
      <c r="D137" s="991" t="n"/>
      <c r="E137" s="991" t="n"/>
      <c r="F137" s="991" t="n"/>
      <c r="G137" s="991" t="n">
        <v>346</v>
      </c>
      <c r="H137" s="991" t="n">
        <v>434</v>
      </c>
      <c r="I137" s="984" t="n"/>
      <c r="J137" s="180" t="n"/>
      <c r="N137" s="976">
        <f>B137</f>
        <v/>
      </c>
      <c r="O137" s="192" t="inlineStr"/>
      <c r="P137" s="192" t="inlineStr"/>
      <c r="Q137" s="192" t="inlineStr"/>
      <c r="R137" s="192" t="inlineStr"/>
      <c r="S137" s="192">
        <f>G137*BS!$B$9</f>
        <v/>
      </c>
      <c r="T137" s="192">
        <f>H137*BS!$B$9</f>
        <v/>
      </c>
      <c r="U137" s="193">
        <f>I129</f>
        <v/>
      </c>
    </row>
    <row r="138">
      <c r="A138" s="79" t="n"/>
      <c r="B138" s="102" t="inlineStr">
        <is>
          <t>Other non-current liabilities *</t>
        </is>
      </c>
      <c r="C138" s="991" t="n"/>
      <c r="D138" s="991" t="n"/>
      <c r="E138" s="991" t="n"/>
      <c r="F138" s="991" t="n"/>
      <c r="G138" s="991" t="n">
        <v>-13117</v>
      </c>
      <c r="H138" s="991" t="n">
        <v>-12129</v>
      </c>
      <c r="I138" s="992" t="n"/>
      <c r="J138" s="180" t="n"/>
      <c r="N138" s="976">
        <f>B138</f>
        <v/>
      </c>
      <c r="O138" s="192" t="inlineStr"/>
      <c r="P138" s="192" t="inlineStr"/>
      <c r="Q138" s="192" t="inlineStr"/>
      <c r="R138" s="192" t="inlineStr"/>
      <c r="S138" s="192">
        <f>G138*BS!$B$9</f>
        <v/>
      </c>
      <c r="T138" s="192">
        <f>H138*BS!$B$9</f>
        <v/>
      </c>
      <c r="U138" s="193">
        <f>I130</f>
        <v/>
      </c>
    </row>
    <row r="139">
      <c r="A139" s="79" t="n"/>
      <c r="B139" s="102" t="n"/>
      <c r="C139" s="103" t="n"/>
      <c r="D139" s="103" t="n"/>
      <c r="E139" s="103" t="n"/>
      <c r="F139" s="103" t="n"/>
      <c r="G139" s="103" t="n"/>
      <c r="H139" s="103" t="n"/>
      <c r="I139" s="992" t="n"/>
      <c r="J139" s="180" t="n"/>
      <c r="N139" s="976" t="inlineStr"/>
      <c r="O139" s="192" t="inlineStr"/>
      <c r="P139" s="192" t="inlineStr"/>
      <c r="Q139" s="192" t="inlineStr"/>
      <c r="R139" s="192" t="inlineStr"/>
      <c r="S139" s="192" t="inlineStr"/>
      <c r="T139" s="192" t="inlineStr"/>
      <c r="U139" s="193">
        <f>I131</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I132</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I133</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I134</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I135</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I136</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I137</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I138</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I139</f>
        <v/>
      </c>
    </row>
    <row r="148">
      <c r="A148" s="194" t="inlineStr">
        <is>
          <t>K24</t>
        </is>
      </c>
      <c r="B148" s="96" t="inlineStr">
        <is>
          <t xml:space="preserve">Total </t>
        </is>
      </c>
      <c r="C148" s="954">
        <f>SUM(INDIRECT(ADDRESS(MATCH("K23",$A:$A,0)+1,COLUMN(C$13),4)&amp;":"&amp;ADDRESS(MATCH("K24",$A:$A,0)-1,COLUMN(C$13),4)))</f>
        <v/>
      </c>
      <c r="D148" s="954">
        <f>SUM(INDIRECT(ADDRESS(MATCH("K23",$A:$A,0)+1,COLUMN(D$13),4)&amp;":"&amp;ADDRESS(MATCH("K24",$A:$A,0)-1,COLUMN(D$13),4)))</f>
        <v/>
      </c>
      <c r="E148" s="954">
        <f>SUM(INDIRECT(ADDRESS(MATCH("K23",$A:$A,0)+1,COLUMN(E$13),4)&amp;":"&amp;ADDRESS(MATCH("K24",$A:$A,0)-1,COLUMN(E$13),4)))</f>
        <v/>
      </c>
      <c r="F148" s="954">
        <f>SUM(INDIRECT(ADDRESS(MATCH("K23",$A:$A,0)+1,COLUMN(F$13),4)&amp;":"&amp;ADDRESS(MATCH("K24",$A:$A,0)-1,COLUMN(F$13),4)))</f>
        <v/>
      </c>
      <c r="G148" s="954">
        <f>SUM(INDIRECT(ADDRESS(MATCH("K23",$A:$A,0)+1,COLUMN(G$13),4)&amp;":"&amp;ADDRESS(MATCH("K24",$A:$A,0)-1,COLUMN(G$13),4)))</f>
        <v/>
      </c>
      <c r="H148" s="954">
        <f>SUM(INDIRECT(ADDRESS(MATCH("K23",$A:$A,0)+1,COLUMN(H$13),4)&amp;":"&amp;ADDRESS(MATCH("K24",$A:$A,0)-1,COLUMN(H$13),4)))</f>
        <v/>
      </c>
      <c r="I148" s="977" t="n"/>
      <c r="J148" s="196" t="n"/>
      <c r="K148" s="197" t="n"/>
      <c r="L148" s="197" t="n"/>
      <c r="M148" s="197" t="n"/>
      <c r="N148" s="966">
        <f>B148</f>
        <v/>
      </c>
      <c r="O148" s="198">
        <f>C148*BS!$B$9</f>
        <v/>
      </c>
      <c r="P148" s="198">
        <f>D148*BS!$B$9</f>
        <v/>
      </c>
      <c r="Q148" s="198">
        <f>E148*BS!$B$9</f>
        <v/>
      </c>
      <c r="R148" s="198">
        <f>F148*BS!$B$9</f>
        <v/>
      </c>
      <c r="S148" s="198">
        <f>G148*BS!$B$9</f>
        <v/>
      </c>
      <c r="T148" s="198">
        <f>H148*BS!$B$9</f>
        <v/>
      </c>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B149" s="102" t="n"/>
      <c r="C149" s="939" t="n"/>
      <c r="D149" s="939" t="n"/>
      <c r="E149" s="939" t="n"/>
      <c r="F149" s="939" t="n"/>
      <c r="G149" s="939" t="n"/>
      <c r="H149" s="939" t="n"/>
      <c r="I149" s="975" t="n"/>
      <c r="J149" s="180" t="n"/>
      <c r="N149" s="976" t="inlineStr"/>
      <c r="O149" s="192" t="inlineStr"/>
      <c r="P149" s="192" t="inlineStr"/>
      <c r="Q149" s="192" t="inlineStr"/>
      <c r="R149" s="192" t="inlineStr"/>
      <c r="S149" s="192" t="inlineStr"/>
      <c r="T149" s="192" t="inlineStr"/>
      <c r="U149" s="193" t="n"/>
    </row>
    <row r="150">
      <c r="A150" s="194" t="inlineStr">
        <is>
          <t>K25</t>
        </is>
      </c>
      <c r="B150" s="96" t="inlineStr">
        <is>
          <t xml:space="preserve">Minority Interest </t>
        </is>
      </c>
      <c r="C150" s="954" t="n"/>
      <c r="D150" s="954" t="n"/>
      <c r="E150" s="954" t="n"/>
      <c r="F150" s="954" t="n"/>
      <c r="G150" s="954" t="n"/>
      <c r="H150" s="954" t="n"/>
      <c r="I150" s="977" t="n"/>
      <c r="J150" s="196" t="n"/>
      <c r="K150" s="197" t="n"/>
      <c r="L150" s="197" t="n"/>
      <c r="M150" s="197" t="n"/>
      <c r="N150" s="966">
        <f>B150</f>
        <v/>
      </c>
      <c r="O150" s="198" t="inlineStr"/>
      <c r="P150" s="198" t="inlineStr"/>
      <c r="Q150" s="198" t="inlineStr"/>
      <c r="R150" s="198" t="inlineStr"/>
      <c r="S150" s="198" t="inlineStr"/>
      <c r="T150" s="198" t="inlineStr"/>
      <c r="U150" s="193" t="n"/>
      <c r="V150" s="197" t="n"/>
      <c r="W150" s="197" t="n"/>
      <c r="X150" s="197" t="n"/>
      <c r="Y150" s="197" t="n"/>
      <c r="Z150" s="197" t="n"/>
      <c r="AA150" s="197" t="n"/>
      <c r="AB150" s="197" t="n"/>
      <c r="AC150" s="197" t="n"/>
      <c r="AD150" s="197" t="n"/>
      <c r="AE150" s="197" t="n"/>
      <c r="AF150" s="197" t="n"/>
      <c r="AG150" s="197" t="n"/>
      <c r="AH150" s="197" t="n"/>
      <c r="AI150" s="197" t="n"/>
      <c r="AJ150" s="197" t="n"/>
      <c r="AK150" s="197" t="n"/>
      <c r="AL150" s="197" t="n"/>
      <c r="AM150" s="197" t="n"/>
      <c r="AN150" s="197" t="n"/>
      <c r="AO150" s="197" t="n"/>
      <c r="AP150" s="197" t="n"/>
      <c r="AQ150" s="197" t="n"/>
      <c r="AR150" s="197" t="n"/>
      <c r="AS150" s="197" t="n"/>
      <c r="AT150" s="197" t="n"/>
      <c r="AU150" s="197" t="n"/>
      <c r="AV150" s="197" t="n"/>
      <c r="AW150" s="197" t="n"/>
      <c r="AX150" s="197" t="n"/>
      <c r="AY150" s="197" t="n"/>
      <c r="AZ150" s="197" t="n"/>
      <c r="BA150" s="197" t="n"/>
      <c r="BB150" s="197" t="n"/>
      <c r="BC150" s="197" t="n"/>
      <c r="BD150" s="197" t="n"/>
      <c r="BE150" s="197" t="n"/>
      <c r="BF150" s="197" t="n"/>
      <c r="BG150" s="197" t="n"/>
      <c r="BH150" s="197" t="n"/>
      <c r="BI150" s="197" t="n"/>
      <c r="BJ150" s="197" t="n"/>
      <c r="BK150" s="197" t="n"/>
      <c r="BL150" s="197" t="n"/>
      <c r="BM150" s="197" t="n"/>
      <c r="BN150" s="197" t="n"/>
      <c r="BO150" s="197" t="n"/>
      <c r="BP150" s="197" t="n"/>
      <c r="BQ150" s="197" t="n"/>
      <c r="BR150" s="197" t="n"/>
      <c r="BS150" s="197" t="n"/>
      <c r="BT150" s="197" t="n"/>
      <c r="BU150" s="197" t="n"/>
      <c r="BV150" s="197" t="n"/>
      <c r="BW150" s="197" t="n"/>
      <c r="BX150" s="197" t="n"/>
      <c r="BY150" s="197" t="n"/>
      <c r="BZ150" s="197" t="n"/>
      <c r="CA150" s="197" t="n"/>
      <c r="CB150" s="197" t="n"/>
      <c r="CC150" s="197" t="n"/>
      <c r="CD150" s="197" t="n"/>
      <c r="CE150" s="197" t="n"/>
      <c r="CF150" s="197" t="n"/>
      <c r="CG150" s="197" t="n"/>
      <c r="CH150" s="197" t="n"/>
      <c r="CI150" s="197" t="n"/>
      <c r="CJ150" s="197" t="n"/>
      <c r="CK150" s="197" t="n"/>
      <c r="CL150" s="197" t="n"/>
      <c r="CM150" s="197" t="n"/>
      <c r="CN150" s="197" t="n"/>
      <c r="CO150" s="197" t="n"/>
      <c r="CP150" s="197" t="n"/>
      <c r="CQ150" s="197" t="n"/>
      <c r="CR150" s="197" t="n"/>
      <c r="CS150" s="197" t="n"/>
      <c r="CT150" s="197" t="n"/>
      <c r="CU150" s="197" t="n"/>
      <c r="CV150" s="197" t="n"/>
      <c r="CW150" s="197" t="n"/>
      <c r="CX150" s="197" t="n"/>
      <c r="CY150" s="197" t="n"/>
      <c r="CZ150" s="197" t="n"/>
      <c r="DA150" s="197" t="n"/>
      <c r="DB150" s="197" t="n"/>
      <c r="DC150" s="197" t="n"/>
      <c r="DD150" s="197" t="n"/>
      <c r="DE150" s="197" t="n"/>
      <c r="DF150" s="197" t="n"/>
      <c r="DG150" s="197" t="n"/>
      <c r="DH150" s="197" t="n"/>
      <c r="DI150" s="197" t="n"/>
      <c r="DJ150" s="197" t="n"/>
      <c r="DK150" s="197" t="n"/>
      <c r="DL150" s="197" t="n"/>
      <c r="DM150" s="197" t="n"/>
      <c r="DN150" s="197" t="n"/>
      <c r="DO150" s="197" t="n"/>
      <c r="DP150" s="197" t="n"/>
      <c r="DQ150" s="197" t="n"/>
      <c r="DR150" s="197" t="n"/>
      <c r="DS150" s="197" t="n"/>
      <c r="DT150" s="197" t="n"/>
      <c r="DU150" s="197" t="n"/>
      <c r="DV150" s="197" t="n"/>
      <c r="DW150" s="197" t="n"/>
      <c r="DX150" s="197" t="n"/>
      <c r="DY150" s="197" t="n"/>
      <c r="DZ150" s="197" t="n"/>
      <c r="EA150" s="197" t="n"/>
      <c r="EB150" s="197" t="n"/>
      <c r="EC150" s="197" t="n"/>
      <c r="ED150" s="197" t="n"/>
      <c r="EE150" s="197" t="n"/>
      <c r="EF150" s="197" t="n"/>
      <c r="EG150" s="197" t="n"/>
      <c r="EH150" s="197" t="n"/>
      <c r="EI150" s="197" t="n"/>
      <c r="EJ150" s="197" t="n"/>
    </row>
    <row r="151">
      <c r="A151" s="79" t="n"/>
      <c r="B151" s="102" t="n"/>
      <c r="C151" s="952" t="n"/>
      <c r="D151" s="952" t="n"/>
      <c r="E151" s="952" t="n"/>
      <c r="F151" s="952" t="n"/>
      <c r="G151" s="952" t="n"/>
      <c r="H151" s="952" t="n"/>
      <c r="I151" s="979" t="n"/>
      <c r="J151" s="180" t="n"/>
      <c r="N151" s="976" t="inlineStr"/>
      <c r="O151" s="192" t="inlineStr"/>
      <c r="P151" s="192" t="inlineStr"/>
      <c r="Q151" s="192" t="inlineStr"/>
      <c r="R151" s="192" t="inlineStr"/>
      <c r="S151" s="192" t="inlineStr"/>
      <c r="T151" s="192" t="inlineStr"/>
      <c r="U151" s="193">
        <f>I143</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I144</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I145</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I146</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I147</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I148</f>
        <v/>
      </c>
    </row>
    <row r="157" ht="18.75" customFormat="1" customHeight="1" s="194">
      <c r="A157" s="79" t="n"/>
      <c r="B157" s="102" t="n"/>
      <c r="C157" s="103" t="n"/>
      <c r="D157" s="103" t="n"/>
      <c r="E157" s="103" t="n"/>
      <c r="F157" s="103" t="n"/>
      <c r="G157" s="103" t="n"/>
      <c r="H157" s="103" t="n"/>
      <c r="I157" s="979" t="n"/>
      <c r="J157" s="180" t="n"/>
      <c r="N157" s="976" t="inlineStr"/>
      <c r="O157" s="192" t="inlineStr"/>
      <c r="P157" s="192" t="inlineStr"/>
      <c r="Q157" s="192" t="inlineStr"/>
      <c r="R157" s="192" t="inlineStr"/>
      <c r="S157" s="192" t="inlineStr"/>
      <c r="T157" s="192" t="inlineStr"/>
      <c r="U157" s="193">
        <f>I149</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I150</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I151</f>
        <v/>
      </c>
    </row>
    <row r="160">
      <c r="A160" s="79" t="n"/>
      <c r="B160" s="102" t="n"/>
      <c r="C160" s="989" t="n"/>
      <c r="D160" s="971" t="n"/>
      <c r="E160" s="939" t="n"/>
      <c r="F160" s="939" t="n"/>
      <c r="G160" s="939" t="n"/>
      <c r="H160" s="939" t="n"/>
      <c r="I160" s="975" t="n"/>
      <c r="J160" s="180" t="n"/>
      <c r="N160" s="976" t="inlineStr"/>
      <c r="O160" s="192" t="inlineStr"/>
      <c r="P160" s="192" t="inlineStr"/>
      <c r="Q160" s="192" t="inlineStr"/>
      <c r="R160" s="192" t="inlineStr"/>
      <c r="S160" s="192" t="inlineStr"/>
      <c r="T160" s="192" t="inlineStr"/>
      <c r="U160" s="193">
        <f>I152</f>
        <v/>
      </c>
    </row>
    <row r="161">
      <c r="A161" s="194" t="inlineStr">
        <is>
          <t>K26</t>
        </is>
      </c>
      <c r="B161" s="96" t="inlineStr">
        <is>
          <t xml:space="preserve">Total </t>
        </is>
      </c>
      <c r="C161" s="954">
        <f>SUM(INDIRECT(ADDRESS(MATCH("K25",$A:$A,0)+1,COLUMN(C$13),4)&amp;":"&amp;ADDRESS(MATCH("K26",$A:$A,0)-1,COLUMN(C$13),4)))</f>
        <v/>
      </c>
      <c r="D161" s="954">
        <f>SUM(INDIRECT(ADDRESS(MATCH("K25",$A:$A,0)+1,COLUMN(D$13),4)&amp;":"&amp;ADDRESS(MATCH("K26",$A:$A,0)-1,COLUMN(D$13),4)))</f>
        <v/>
      </c>
      <c r="E161" s="954">
        <f>SUM(INDIRECT(ADDRESS(MATCH("K25",$A:$A,0)+1,COLUMN(E$13),4)&amp;":"&amp;ADDRESS(MATCH("K26",$A:$A,0)-1,COLUMN(E$13),4)))</f>
        <v/>
      </c>
      <c r="F161" s="954">
        <f>SUM(INDIRECT(ADDRESS(MATCH("K25",$A:$A,0)+1,COLUMN(F$13),4)&amp;":"&amp;ADDRESS(MATCH("K26",$A:$A,0)-1,COLUMN(F$13),4)))</f>
        <v/>
      </c>
      <c r="G161" s="954">
        <f>SUM(INDIRECT(ADDRESS(MATCH("K25",$A:$A,0)+1,COLUMN(G$13),4)&amp;":"&amp;ADDRESS(MATCH("K26",$A:$A,0)-1,COLUMN(G$13),4)))</f>
        <v/>
      </c>
      <c r="H161" s="954">
        <f>SUM(INDIRECT(ADDRESS(MATCH("K25",$A:$A,0)+1,COLUMN(H$13),4)&amp;":"&amp;ADDRESS(MATCH("K26",$A:$A,0)-1,COLUMN(H$13),4)))</f>
        <v/>
      </c>
      <c r="I161" s="988" t="n"/>
      <c r="J161" s="196" t="n"/>
      <c r="K161" s="197" t="n"/>
      <c r="L161" s="197" t="n"/>
      <c r="M161" s="197" t="n"/>
      <c r="N161" s="966">
        <f>B161</f>
        <v/>
      </c>
      <c r="O161" s="198">
        <f>C161*BS!$B$9</f>
        <v/>
      </c>
      <c r="P161" s="198">
        <f>D161*BS!$B$9</f>
        <v/>
      </c>
      <c r="Q161" s="198">
        <f>E161*BS!$B$9</f>
        <v/>
      </c>
      <c r="R161" s="198">
        <f>F161*BS!$B$9</f>
        <v/>
      </c>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102" t="n"/>
      <c r="C162" s="994" t="n"/>
      <c r="D162" s="994" t="n"/>
      <c r="E162" s="994" t="n"/>
      <c r="F162" s="994" t="n"/>
      <c r="G162" s="994" t="n"/>
      <c r="H162" s="994" t="n"/>
      <c r="I162" s="992" t="n"/>
      <c r="J162" s="180" t="n"/>
      <c r="N162" s="976" t="inlineStr"/>
      <c r="O162" s="192" t="inlineStr"/>
      <c r="P162" s="192" t="inlineStr"/>
      <c r="Q162" s="192" t="inlineStr"/>
      <c r="R162" s="192" t="inlineStr"/>
      <c r="S162" s="192" t="inlineStr"/>
      <c r="T162" s="192" t="inlineStr"/>
      <c r="U162" s="193">
        <f>I154</f>
        <v/>
      </c>
    </row>
    <row r="163" ht="18.75" customFormat="1" customHeight="1" s="194">
      <c r="A163" s="194" t="inlineStr">
        <is>
          <t>K27</t>
        </is>
      </c>
      <c r="B163" s="96" t="inlineStr">
        <is>
          <t xml:space="preserve">Common Stock </t>
        </is>
      </c>
      <c r="C163" s="942" t="n"/>
      <c r="D163" s="942" t="n"/>
      <c r="E163" s="942" t="n"/>
      <c r="F163" s="942" t="n"/>
      <c r="G163" s="942" t="n"/>
      <c r="H163" s="942" t="n"/>
      <c r="I163" s="992" t="n"/>
      <c r="J163" s="196" t="n"/>
      <c r="K163" s="197" t="n"/>
      <c r="L163" s="197" t="n"/>
      <c r="M163" s="197" t="n"/>
      <c r="N163" s="966">
        <f>B163</f>
        <v/>
      </c>
      <c r="O163" s="198" t="inlineStr"/>
      <c r="P163" s="198" t="inlineStr"/>
      <c r="Q163" s="198" t="inlineStr"/>
      <c r="R163" s="198" t="inlineStr"/>
      <c r="S163" s="198" t="inlineStr"/>
      <c r="T163" s="198" t="inlineStr"/>
      <c r="U163" s="193">
        <f>I155</f>
        <v/>
      </c>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inlineStr">
        <is>
          <t xml:space="preserve"> None Ordinary shares - fully paid</t>
        </is>
      </c>
      <c r="C164" s="103" t="n"/>
      <c r="D164" s="103" t="n"/>
      <c r="E164" s="103" t="n"/>
      <c r="F164" s="103" t="n"/>
      <c r="G164" s="103" t="n">
        <v>0</v>
      </c>
      <c r="H164" s="103" t="n">
        <v>0</v>
      </c>
      <c r="I164" s="979" t="n"/>
      <c r="J164" s="196" t="n"/>
      <c r="K164" s="197" t="n"/>
      <c r="L164" s="197" t="n"/>
      <c r="M164" s="197" t="n"/>
      <c r="N164" s="966">
        <f>B164</f>
        <v/>
      </c>
      <c r="O164" s="198" t="inlineStr"/>
      <c r="P164" s="198" t="inlineStr"/>
      <c r="Q164" s="198" t="inlineStr"/>
      <c r="R164" s="198" t="inlineStr"/>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B165" s="229" t="n"/>
      <c r="C165" s="229" t="n"/>
      <c r="D165" s="229" t="n"/>
      <c r="E165" s="229" t="n"/>
      <c r="F165" s="229" t="n"/>
      <c r="G165" s="229" t="n"/>
      <c r="H165" s="952" t="n"/>
      <c r="I165" s="979" t="n"/>
      <c r="J165" s="196" t="n"/>
      <c r="K165" s="197" t="n"/>
      <c r="L165" s="197" t="n"/>
      <c r="M165" s="197" t="n"/>
      <c r="N165" s="966" t="inlineStr"/>
      <c r="O165" s="198" t="inlineStr"/>
      <c r="P165" s="198" t="inlineStr"/>
      <c r="Q165" s="198" t="inlineStr"/>
      <c r="R165" s="198" t="inlineStr"/>
      <c r="S165" s="198" t="inlineStr"/>
      <c r="T165" s="198" t="inlineStr"/>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229" t="n"/>
      <c r="D166" s="229" t="n"/>
      <c r="E166" s="229" t="n"/>
      <c r="F166" s="229" t="n"/>
      <c r="G166" s="229" t="n"/>
      <c r="H166" s="952" t="n"/>
      <c r="I166" s="979"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194" t="inlineStr">
        <is>
          <t>K28</t>
        </is>
      </c>
      <c r="B167" s="96" t="inlineStr">
        <is>
          <t xml:space="preserve">Total </t>
        </is>
      </c>
      <c r="C167" s="954">
        <f>SUM(INDIRECT(ADDRESS(MATCH("K27",$A:$A,0)+1,COLUMN(C$13),4)&amp;":"&amp;ADDRESS(MATCH("K28",$A:$A,0)-1,COLUMN(C$13),4)))</f>
        <v/>
      </c>
      <c r="D167" s="954">
        <f>SUM(INDIRECT(ADDRESS(MATCH("K27",$A:$A,0)+1,COLUMN(D$13),4)&amp;":"&amp;ADDRESS(MATCH("K28",$A:$A,0)-1,COLUMN(D$13),4)))</f>
        <v/>
      </c>
      <c r="E167" s="954">
        <f>SUM(INDIRECT(ADDRESS(MATCH("K27",$A:$A,0)+1,COLUMN(E$13),4)&amp;":"&amp;ADDRESS(MATCH("K28",$A:$A,0)-1,COLUMN(E$13),4)))</f>
        <v/>
      </c>
      <c r="F167" s="954">
        <f>SUM(INDIRECT(ADDRESS(MATCH("K27",$A:$A,0)+1,COLUMN(F$13),4)&amp;":"&amp;ADDRESS(MATCH("K28",$A:$A,0)-1,COLUMN(F$13),4)))</f>
        <v/>
      </c>
      <c r="G167" s="954">
        <f>SUM(INDIRECT(ADDRESS(MATCH("K27",$A:$A,0)+1,COLUMN(G$13),4)&amp;":"&amp;ADDRESS(MATCH("K28",$A:$A,0)-1,COLUMN(G$13),4)))</f>
        <v/>
      </c>
      <c r="H167" s="954">
        <f>SUM(INDIRECT(ADDRESS(MATCH("K27",$A:$A,0)+1,COLUMN(H$13),4)&amp;":"&amp;ADDRESS(MATCH("K28",$A:$A,0)-1,COLUMN(H$13),4)))</f>
        <v/>
      </c>
      <c r="I167" s="995" t="n"/>
      <c r="J167" s="196" t="n"/>
      <c r="K167" s="197" t="n"/>
      <c r="L167" s="197" t="n"/>
      <c r="M167" s="197" t="n"/>
      <c r="N167" s="966">
        <f>B167</f>
        <v/>
      </c>
      <c r="O167" s="198">
        <f>C167*BS!$B$9</f>
        <v/>
      </c>
      <c r="P167" s="198">
        <f>D167*BS!$B$9</f>
        <v/>
      </c>
      <c r="Q167" s="198">
        <f>E167*BS!$B$9</f>
        <v/>
      </c>
      <c r="R167" s="198">
        <f>F167*BS!$B$9</f>
        <v/>
      </c>
      <c r="S167" s="198">
        <f>G167*BS!$B$9</f>
        <v/>
      </c>
      <c r="T167" s="198">
        <f>H167*BS!$B$9</f>
        <v/>
      </c>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102" t="n"/>
      <c r="C168" s="994" t="n"/>
      <c r="D168" s="994" t="n"/>
      <c r="E168" s="994" t="n"/>
      <c r="F168" s="994" t="n"/>
      <c r="G168" s="994" t="n"/>
      <c r="H168" s="994" t="n"/>
      <c r="I168" s="992" t="n"/>
      <c r="J168" s="180" t="n"/>
      <c r="N168" s="976" t="inlineStr"/>
      <c r="O168" s="192" t="inlineStr"/>
      <c r="P168" s="192" t="inlineStr"/>
      <c r="Q168" s="192" t="inlineStr"/>
      <c r="R168" s="192" t="inlineStr"/>
      <c r="S168" s="192" t="inlineStr"/>
      <c r="T168" s="192" t="inlineStr"/>
      <c r="U168" s="193" t="n"/>
    </row>
    <row r="169">
      <c r="B169" s="102" t="n"/>
      <c r="C169" s="994" t="n"/>
      <c r="D169" s="994" t="n"/>
      <c r="E169" s="994" t="n"/>
      <c r="F169" s="994" t="n"/>
      <c r="G169" s="994" t="n"/>
      <c r="H169" s="994" t="n"/>
      <c r="I169" s="992" t="n"/>
      <c r="J169" s="180" t="n"/>
      <c r="N169" s="976" t="inlineStr"/>
      <c r="O169" s="192" t="inlineStr"/>
      <c r="P169" s="192" t="inlineStr"/>
      <c r="Q169" s="192" t="inlineStr"/>
      <c r="R169" s="192" t="inlineStr"/>
      <c r="S169" s="192" t="inlineStr"/>
      <c r="T169" s="192" t="inlineStr"/>
      <c r="U169" s="193" t="n"/>
    </row>
    <row r="170">
      <c r="A170" s="194" t="inlineStr">
        <is>
          <t>K29</t>
        </is>
      </c>
      <c r="B170" s="96" t="inlineStr">
        <is>
          <t xml:space="preserve">Additional Paid in Capital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I162</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229" t="n"/>
      <c r="C171" s="103" t="n"/>
      <c r="D171" s="103" t="n"/>
      <c r="E171" s="103" t="n"/>
      <c r="F171" s="103" t="n"/>
      <c r="G171" s="103" t="n"/>
      <c r="H171" s="103" t="n"/>
      <c r="I171" s="984"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229" t="n"/>
      <c r="B172" s="229" t="n"/>
      <c r="C172" s="229" t="n"/>
      <c r="D172" s="229" t="n"/>
      <c r="E172" s="229" t="n"/>
      <c r="F172" s="229" t="n"/>
      <c r="G172" s="229" t="n"/>
      <c r="H172" s="229" t="n"/>
      <c r="I172" s="984" t="n"/>
      <c r="J172" s="196" t="n"/>
      <c r="K172" s="197" t="n"/>
      <c r="L172" s="197" t="n"/>
      <c r="M172" s="197" t="n"/>
      <c r="N172" s="966" t="inlineStr"/>
      <c r="O172" s="198" t="inlineStr"/>
      <c r="P172" s="198" t="inlineStr"/>
      <c r="Q172" s="198" t="inlineStr"/>
      <c r="R172" s="198" t="inlineStr"/>
      <c r="S172" s="198" t="inlineStr"/>
      <c r="T172" s="198" t="inlineStr"/>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171" t="inlineStr">
        <is>
          <t>K30</t>
        </is>
      </c>
      <c r="B173" s="96" t="inlineStr">
        <is>
          <t xml:space="preserve">Total </t>
        </is>
      </c>
      <c r="C173" s="954">
        <f>SUM(INDIRECT(ADDRESS(MATCH("K29",$A:$A,0)+1,COLUMN(C$13),4)&amp;":"&amp;ADDRESS(MATCH("K30",$A:$A,0)-1,COLUMN(C$13),4)))</f>
        <v/>
      </c>
      <c r="D173" s="954">
        <f>SUM(INDIRECT(ADDRESS(MATCH("K29",$A:$A,0)+1,COLUMN(D$13),4)&amp;":"&amp;ADDRESS(MATCH("K30",$A:$A,0)-1,COLUMN(D$13),4)))</f>
        <v/>
      </c>
      <c r="E173" s="954">
        <f>SUM(INDIRECT(ADDRESS(MATCH("K29",$A:$A,0)+1,COLUMN(E$13),4)&amp;":"&amp;ADDRESS(MATCH("K30",$A:$A,0)-1,COLUMN(E$13),4)))</f>
        <v/>
      </c>
      <c r="F173" s="954">
        <f>SUM(INDIRECT(ADDRESS(MATCH("K29",$A:$A,0)+1,COLUMN(F$13),4)&amp;":"&amp;ADDRESS(MATCH("K30",$A:$A,0)-1,COLUMN(F$13),4)))</f>
        <v/>
      </c>
      <c r="G173" s="954">
        <f>SUM(INDIRECT(ADDRESS(MATCH("K29",$A:$A,0)+1,COLUMN(G$13),4)&amp;":"&amp;ADDRESS(MATCH("K30",$A:$A,0)-1,COLUMN(G$13),4)))</f>
        <v/>
      </c>
      <c r="H173" s="954">
        <f>SUM(INDIRECT(ADDRESS(MATCH("K29",$A:$A,0)+1,COLUMN(H$13),4)&amp;":"&amp;ADDRESS(MATCH("K30",$A:$A,0)-1,COLUMN(H$13),4)))</f>
        <v/>
      </c>
      <c r="I173" s="984" t="n"/>
      <c r="J173" s="180" t="n"/>
      <c r="N173" s="976">
        <f>B173</f>
        <v/>
      </c>
      <c r="O173" s="192">
        <f>C173*BS!$B$9</f>
        <v/>
      </c>
      <c r="P173" s="192">
        <f>D173*BS!$B$9</f>
        <v/>
      </c>
      <c r="Q173" s="192">
        <f>E173*BS!$B$9</f>
        <v/>
      </c>
      <c r="R173" s="192">
        <f>F173*BS!$B$9</f>
        <v/>
      </c>
      <c r="S173" s="192">
        <f>G173*BS!$B$9</f>
        <v/>
      </c>
      <c r="T173" s="192">
        <f>H173*BS!$B$9</f>
        <v/>
      </c>
      <c r="U173" s="193" t="n"/>
    </row>
    <row r="174">
      <c r="A174" s="194" t="inlineStr">
        <is>
          <t>K31</t>
        </is>
      </c>
      <c r="B174" s="96" t="inlineStr">
        <is>
          <t xml:space="preserve">Other Reserves </t>
        </is>
      </c>
      <c r="C174" s="983" t="n"/>
      <c r="D174" s="983" t="n"/>
      <c r="E174" s="983" t="n"/>
      <c r="F174" s="983" t="n"/>
      <c r="G174" s="983" t="n"/>
      <c r="H174" s="983" t="n"/>
      <c r="I174" s="984" t="n"/>
      <c r="J174" s="196" t="n"/>
      <c r="K174" s="197" t="n"/>
      <c r="L174" s="197" t="n"/>
      <c r="M174" s="197" t="n"/>
      <c r="N174" s="966">
        <f>B174</f>
        <v/>
      </c>
      <c r="O174" s="198" t="inlineStr"/>
      <c r="P174" s="198" t="inlineStr"/>
      <c r="Q174" s="198" t="inlineStr"/>
      <c r="R174" s="198" t="inlineStr"/>
      <c r="S174" s="198" t="inlineStr"/>
      <c r="T174" s="198" t="inlineStr"/>
      <c r="U174" s="193">
        <f>I166</f>
        <v/>
      </c>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A175" s="79" t="n"/>
      <c r="B175" s="102" t="inlineStr">
        <is>
          <t xml:space="preserve"> None Common control reserve</t>
        </is>
      </c>
      <c r="C175" s="993" t="n"/>
      <c r="D175" s="993" t="n"/>
      <c r="E175" s="993" t="n"/>
      <c r="F175" s="993" t="n"/>
      <c r="G175" s="993" t="n">
        <v>-5871</v>
      </c>
      <c r="H175" s="993" t="n">
        <v>-5871</v>
      </c>
      <c r="I175" s="992" t="n"/>
      <c r="J175" s="180" t="n"/>
      <c r="N175" s="976">
        <f>B175</f>
        <v/>
      </c>
      <c r="O175" s="192" t="inlineStr"/>
      <c r="P175" s="192" t="inlineStr"/>
      <c r="Q175" s="192" t="inlineStr"/>
      <c r="R175" s="192" t="inlineStr"/>
      <c r="S175" s="192">
        <f>G175*BS!$B$9</f>
        <v/>
      </c>
      <c r="T175" s="192">
        <f>H175*BS!$B$9</f>
        <v/>
      </c>
      <c r="U175" s="193">
        <f>I167</f>
        <v/>
      </c>
    </row>
    <row r="176">
      <c r="A176" s="79" t="n"/>
      <c r="B176" s="102" t="inlineStr">
        <is>
          <t>Other Reserves *</t>
        </is>
      </c>
      <c r="C176" s="993" t="n"/>
      <c r="D176" s="993" t="n"/>
      <c r="E176" s="993" t="n"/>
      <c r="F176" s="993" t="n"/>
      <c r="G176" s="993" t="n">
        <v>137574</v>
      </c>
      <c r="H176" s="993" t="n">
        <v>157368</v>
      </c>
      <c r="I176" s="992" t="n"/>
      <c r="J176" s="180" t="n"/>
      <c r="N176" s="976">
        <f>B176</f>
        <v/>
      </c>
      <c r="O176" s="192" t="inlineStr"/>
      <c r="P176" s="192" t="inlineStr"/>
      <c r="Q176" s="192" t="inlineStr"/>
      <c r="R176" s="192" t="inlineStr"/>
      <c r="S176" s="192">
        <f>G176*BS!$B$9</f>
        <v/>
      </c>
      <c r="T176" s="192">
        <f>H176*BS!$B$9</f>
        <v/>
      </c>
      <c r="U176" s="193">
        <f>I168</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I169</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I170</f>
        <v/>
      </c>
    </row>
    <row r="179">
      <c r="A179" s="79" t="n"/>
      <c r="B179" s="102" t="n"/>
      <c r="C179" s="103" t="n"/>
      <c r="D179" s="103" t="n"/>
      <c r="E179" s="103" t="n"/>
      <c r="F179" s="103" t="n"/>
      <c r="G179" s="103" t="n"/>
      <c r="H179" s="103" t="n"/>
      <c r="I179" s="992" t="n"/>
      <c r="J179" s="180" t="n"/>
      <c r="N179" s="976" t="inlineStr"/>
      <c r="O179" s="192" t="inlineStr"/>
      <c r="P179" s="192" t="inlineStr"/>
      <c r="Q179" s="192" t="inlineStr"/>
      <c r="R179" s="192" t="inlineStr"/>
      <c r="S179" s="192" t="inlineStr"/>
      <c r="T179" s="192" t="inlineStr"/>
      <c r="U179" s="193">
        <f>I171</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I172</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I173</f>
        <v/>
      </c>
    </row>
    <row r="182" ht="23.25" customFormat="1" customHeight="1" s="234">
      <c r="A182" s="79" t="n"/>
      <c r="B182" s="102" t="n"/>
      <c r="C182" s="993" t="n"/>
      <c r="D182" s="993" t="n"/>
      <c r="E182" s="993" t="n"/>
      <c r="F182" s="993" t="n"/>
      <c r="G182" s="993" t="n"/>
      <c r="H182" s="993" t="n"/>
      <c r="I182" s="992" t="n"/>
      <c r="J182" s="180" t="n"/>
      <c r="N182" s="976" t="inlineStr"/>
      <c r="O182" s="192" t="inlineStr"/>
      <c r="P182" s="192" t="inlineStr"/>
      <c r="Q182" s="192" t="inlineStr"/>
      <c r="R182" s="192" t="inlineStr"/>
      <c r="S182" s="192" t="inlineStr"/>
      <c r="T182" s="192" t="inlineStr"/>
      <c r="U182" s="193">
        <f>I174</f>
        <v/>
      </c>
    </row>
    <row r="183">
      <c r="A183" s="79" t="n"/>
      <c r="B183" s="102" t="n"/>
      <c r="C183" s="993" t="n"/>
      <c r="D183" s="993" t="n"/>
      <c r="E183" s="993" t="n"/>
      <c r="F183" s="993" t="n"/>
      <c r="G183" s="993" t="n"/>
      <c r="H183" s="993" t="n"/>
      <c r="I183" s="986" t="n"/>
      <c r="J183" s="180" t="n"/>
      <c r="N183" s="976" t="inlineStr"/>
      <c r="O183" s="192" t="inlineStr"/>
      <c r="P183" s="192" t="inlineStr"/>
      <c r="Q183" s="192" t="inlineStr"/>
      <c r="R183" s="192" t="inlineStr"/>
      <c r="S183" s="192" t="inlineStr"/>
      <c r="T183" s="192" t="inlineStr"/>
      <c r="U183" s="193">
        <f>I175</f>
        <v/>
      </c>
    </row>
    <row r="184" ht="18.75" customHeight="1" s="340">
      <c r="A184" s="79" t="n"/>
      <c r="B184" s="102" t="n"/>
      <c r="C184" s="993" t="n"/>
      <c r="D184" s="993" t="n"/>
      <c r="E184" s="993" t="n"/>
      <c r="F184" s="993" t="n"/>
      <c r="G184" s="993" t="n"/>
      <c r="H184" s="993" t="n"/>
      <c r="I184" s="986" t="n"/>
      <c r="J184" s="180" t="n"/>
      <c r="N184" s="976" t="inlineStr"/>
      <c r="O184" s="192" t="inlineStr"/>
      <c r="P184" s="192" t="inlineStr"/>
      <c r="Q184" s="192" t="inlineStr"/>
      <c r="R184" s="192" t="inlineStr"/>
      <c r="S184" s="192" t="inlineStr"/>
      <c r="T184" s="192" t="inlineStr"/>
      <c r="U184" s="193">
        <f>I176</f>
        <v/>
      </c>
    </row>
    <row r="185" ht="18.75" customFormat="1" customHeight="1" s="171">
      <c r="B185" s="102" t="n"/>
      <c r="C185" s="952" t="n"/>
      <c r="D185" s="952" t="n"/>
      <c r="E185" s="952" t="n"/>
      <c r="F185" s="952" t="n"/>
      <c r="G185" s="952" t="n"/>
      <c r="H185" s="952" t="n"/>
      <c r="I185" s="979" t="n"/>
      <c r="J185" s="180" t="n"/>
      <c r="N185" s="976" t="inlineStr"/>
      <c r="O185" s="192" t="inlineStr"/>
      <c r="P185" s="192" t="inlineStr"/>
      <c r="Q185" s="192" t="inlineStr"/>
      <c r="R185" s="192" t="inlineStr"/>
      <c r="S185" s="192" t="inlineStr"/>
      <c r="T185" s="192" t="inlineStr"/>
      <c r="U185" s="193">
        <f>I177</f>
        <v/>
      </c>
    </row>
    <row r="186" ht="18.75" customFormat="1" customHeight="1" s="171">
      <c r="A186" s="194" t="inlineStr">
        <is>
          <t>K32</t>
        </is>
      </c>
      <c r="B186" s="96" t="inlineStr">
        <is>
          <t>Total</t>
        </is>
      </c>
      <c r="C186" s="954">
        <f>SUM(INDIRECT(ADDRESS(MATCH("K31",$A:$A,0)+1,COLUMN(C$13),4)&amp;":"&amp;ADDRESS(MATCH("K32",$A:$A,0)-1,COLUMN(C$13),4)))</f>
        <v/>
      </c>
      <c r="D186" s="954">
        <f>SUM(INDIRECT(ADDRESS(MATCH("K31",$A:$A,0)+1,COLUMN(D$13),4)&amp;":"&amp;ADDRESS(MATCH("K32",$A:$A,0)-1,COLUMN(D$13),4)))</f>
        <v/>
      </c>
      <c r="E186" s="954">
        <f>SUM(INDIRECT(ADDRESS(MATCH("K31",$A:$A,0)+1,COLUMN(E$13),4)&amp;":"&amp;ADDRESS(MATCH("K32",$A:$A,0)-1,COLUMN(E$13),4)))</f>
        <v/>
      </c>
      <c r="F186" s="954">
        <f>SUM(INDIRECT(ADDRESS(MATCH("K31",$A:$A,0)+1,COLUMN(F$13),4)&amp;":"&amp;ADDRESS(MATCH("K32",$A:$A,0)-1,COLUMN(F$13),4)))</f>
        <v/>
      </c>
      <c r="G186" s="954">
        <f>SUM(INDIRECT(ADDRESS(MATCH("K31",$A:$A,0)+1,COLUMN(G$13),4)&amp;":"&amp;ADDRESS(MATCH("K32",$A:$A,0)-1,COLUMN(G$13),4)))</f>
        <v/>
      </c>
      <c r="H186" s="954">
        <f>SUM(INDIRECT(ADDRESS(MATCH("K31",$A:$A,0)+1,COLUMN(H$13),4)&amp;":"&amp;ADDRESS(MATCH("K32",$A:$A,0)-1,COLUMN(H$13),4)))</f>
        <v/>
      </c>
      <c r="I186" s="984" t="n"/>
      <c r="J186" s="196" t="n"/>
      <c r="K186" s="197" t="n"/>
      <c r="L186" s="197" t="n"/>
      <c r="M186" s="197" t="n"/>
      <c r="N186" s="966">
        <f>B186</f>
        <v/>
      </c>
      <c r="O186" s="198">
        <f>C186*BS!$B$9</f>
        <v/>
      </c>
      <c r="P186" s="198">
        <f>D186*BS!$B$9</f>
        <v/>
      </c>
      <c r="Q186" s="198">
        <f>E186*BS!$B$9</f>
        <v/>
      </c>
      <c r="R186" s="198">
        <f>F186*BS!$B$9</f>
        <v/>
      </c>
      <c r="S186" s="198">
        <f>G186*BS!$B$9</f>
        <v/>
      </c>
      <c r="T186" s="198">
        <f>H186*BS!$B$9</f>
        <v/>
      </c>
      <c r="U186" s="193">
        <f>I178</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B187" s="102" t="n"/>
      <c r="C187" s="996" t="n"/>
      <c r="D187" s="996" t="n"/>
      <c r="E187" s="996" t="n"/>
      <c r="F187" s="996" t="n"/>
      <c r="G187" s="996" t="n"/>
      <c r="H187" s="996" t="n"/>
      <c r="I187" s="997" t="n"/>
      <c r="J187" s="180" t="n"/>
      <c r="N187" s="976" t="inlineStr"/>
      <c r="O187" s="192" t="inlineStr"/>
      <c r="P187" s="192" t="inlineStr"/>
      <c r="Q187" s="192" t="inlineStr"/>
      <c r="R187" s="192" t="inlineStr"/>
      <c r="S187" s="192" t="inlineStr"/>
      <c r="T187" s="192" t="inlineStr"/>
      <c r="U187" s="193" t="n"/>
    </row>
    <row r="188" ht="18.75" customFormat="1" customHeight="1" s="171">
      <c r="A188" s="194" t="inlineStr">
        <is>
          <t>K33</t>
        </is>
      </c>
      <c r="B188" s="96" t="inlineStr">
        <is>
          <t xml:space="preserve">Retained Earnings </t>
        </is>
      </c>
      <c r="C188" s="983" t="n"/>
      <c r="D188" s="983" t="n"/>
      <c r="E188" s="983" t="n"/>
      <c r="F188" s="983" t="n"/>
      <c r="G188" s="983" t="n"/>
      <c r="H188" s="983" t="n"/>
      <c r="I188" s="998" t="n"/>
      <c r="J188" s="196" t="n"/>
      <c r="K188" s="197" t="n"/>
      <c r="L188" s="197" t="n"/>
      <c r="M188" s="197" t="n"/>
      <c r="N188" s="966">
        <f>B188</f>
        <v/>
      </c>
      <c r="O188" s="198" t="inlineStr"/>
      <c r="P188" s="198" t="inlineStr"/>
      <c r="Q188" s="198" t="inlineStr"/>
      <c r="R188" s="198" t="inlineStr"/>
      <c r="S188" s="198" t="inlineStr"/>
      <c r="T188" s="198" t="inlineStr"/>
      <c r="U188" s="193">
        <f>I180</f>
        <v/>
      </c>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194" t="n"/>
      <c r="B189" s="102" t="n"/>
      <c r="C189" s="103" t="n"/>
      <c r="D189" s="103" t="n"/>
      <c r="E189" s="103" t="n"/>
      <c r="F189" s="103" t="n"/>
      <c r="G189" s="103" t="n"/>
      <c r="H189" s="103" t="n"/>
      <c r="I189" s="998" t="n"/>
      <c r="J189" s="196" t="n"/>
      <c r="K189" s="197" t="n"/>
      <c r="L189" s="197" t="n"/>
      <c r="M189" s="197" t="n"/>
      <c r="N189" s="966" t="inlineStr"/>
      <c r="O189" s="198" t="inlineStr"/>
      <c r="P189" s="198" t="inlineStr"/>
      <c r="Q189" s="198" t="inlineStr"/>
      <c r="R189" s="198" t="inlineStr"/>
      <c r="S189" s="198" t="inlineStr"/>
      <c r="T189" s="198" t="inlineStr"/>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A190" s="194" t="n"/>
      <c r="B190" s="102" t="n"/>
      <c r="C190" s="993" t="n"/>
      <c r="D190" s="993" t="n"/>
      <c r="E190" s="993" t="n"/>
      <c r="F190" s="993" t="n"/>
      <c r="G190" s="993" t="n"/>
      <c r="H190" s="993" t="n"/>
      <c r="I190" s="998" t="n"/>
      <c r="J190" s="196" t="n"/>
      <c r="K190" s="197" t="n"/>
      <c r="L190" s="197" t="n"/>
      <c r="M190" s="197" t="n"/>
      <c r="N190" s="966" t="inlineStr"/>
      <c r="O190" s="198" t="inlineStr"/>
      <c r="P190" s="198" t="inlineStr"/>
      <c r="Q190" s="198" t="inlineStr"/>
      <c r="R190" s="198" t="inlineStr"/>
      <c r="S190" s="198" t="inlineStr"/>
      <c r="T190" s="198" t="inlineStr"/>
      <c r="U190" s="193" t="n"/>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A191" s="79" t="inlineStr">
        <is>
          <t>K34</t>
        </is>
      </c>
      <c r="B191" s="96" t="inlineStr">
        <is>
          <t>Total</t>
        </is>
      </c>
      <c r="C191" s="954">
        <f>SUM(INDIRECT(ADDRESS(MATCH("K33",$A:$A,0)+1,COLUMN(C$13),4)&amp;":"&amp;ADDRESS(MATCH("K34",$A:$A,0)-1,COLUMN(C$13),4)))</f>
        <v/>
      </c>
      <c r="D191" s="954">
        <f>SUM(INDIRECT(ADDRESS(MATCH("K33",$A:$A,0)+1,COLUMN(D$13),4)&amp;":"&amp;ADDRESS(MATCH("K34",$A:$A,0)-1,COLUMN(D$13),4)))</f>
        <v/>
      </c>
      <c r="E191" s="954">
        <f>SUM(INDIRECT(ADDRESS(MATCH("K33",$A:$A,0)+1,COLUMN(E$13),4)&amp;":"&amp;ADDRESS(MATCH("K34",$A:$A,0)-1,COLUMN(E$13),4)))</f>
        <v/>
      </c>
      <c r="F191" s="954">
        <f>SUM(INDIRECT(ADDRESS(MATCH("K33",$A:$A,0)+1,COLUMN(F$13),4)&amp;":"&amp;ADDRESS(MATCH("K34",$A:$A,0)-1,COLUMN(F$13),4)))</f>
        <v/>
      </c>
      <c r="G191" s="954">
        <f>SUM(INDIRECT(ADDRESS(MATCH("K33",$A:$A,0)+1,COLUMN(G$13),4)&amp;":"&amp;ADDRESS(MATCH("K34",$A:$A,0)-1,COLUMN(G$13),4)))</f>
        <v/>
      </c>
      <c r="H191" s="954">
        <f>SUM(INDIRECT(ADDRESS(MATCH("K33",$A:$A,0)+1,COLUMN(H$13),4)&amp;":"&amp;ADDRESS(MATCH("K34",$A:$A,0)-1,COLUMN(H$13),4)))</f>
        <v/>
      </c>
      <c r="I191" s="997" t="n"/>
      <c r="J191" s="180" t="n"/>
      <c r="N191" s="976">
        <f>B191</f>
        <v/>
      </c>
      <c r="O191" s="192">
        <f>C191*BS!$B$9</f>
        <v/>
      </c>
      <c r="P191" s="192">
        <f>D191*BS!$B$9</f>
        <v/>
      </c>
      <c r="Q191" s="192">
        <f>E191*BS!$B$9</f>
        <v/>
      </c>
      <c r="R191" s="192">
        <f>F191*BS!$B$9</f>
        <v/>
      </c>
      <c r="S191" s="192">
        <f>G191*BS!$B$9</f>
        <v/>
      </c>
      <c r="T191" s="192">
        <f>H191*BS!$B$9</f>
        <v/>
      </c>
      <c r="U191" s="193" t="n"/>
    </row>
    <row r="192" ht="18.75" customFormat="1" customHeight="1" s="171">
      <c r="A192" s="171" t="inlineStr">
        <is>
          <t>K35</t>
        </is>
      </c>
      <c r="B192" s="96" t="inlineStr">
        <is>
          <t xml:space="preserve">Others </t>
        </is>
      </c>
      <c r="C192" s="999" t="n"/>
      <c r="D192" s="999" t="n"/>
      <c r="E192" s="999" t="n"/>
      <c r="F192" s="999" t="n"/>
      <c r="G192" s="999" t="n"/>
      <c r="H192" s="999" t="n"/>
      <c r="I192" s="997" t="n"/>
      <c r="J192" s="180" t="n"/>
      <c r="N192" s="966">
        <f>B192</f>
        <v/>
      </c>
      <c r="O192" s="204" t="inlineStr"/>
      <c r="P192" s="204" t="inlineStr"/>
      <c r="Q192" s="204" t="inlineStr"/>
      <c r="R192" s="204" t="inlineStr"/>
      <c r="S192" s="204" t="inlineStr"/>
      <c r="T192" s="204" t="inlineStr"/>
      <c r="U192" s="193"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I185</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I186</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103" t="n"/>
      <c r="D195" s="103" t="n"/>
      <c r="E195" s="103" t="n"/>
      <c r="F195" s="103" t="n"/>
      <c r="G195" s="103" t="n"/>
      <c r="H195" s="103" t="n"/>
      <c r="I195" s="997" t="n"/>
      <c r="J195" s="180" t="n"/>
      <c r="K195" s="172" t="n"/>
      <c r="L195" s="172" t="n"/>
      <c r="M195" s="172" t="n"/>
      <c r="N195" s="973" t="inlineStr"/>
      <c r="O195" s="192" t="inlineStr"/>
      <c r="P195" s="192" t="inlineStr"/>
      <c r="Q195" s="192" t="inlineStr"/>
      <c r="R195" s="192" t="inlineStr"/>
      <c r="S195" s="192" t="inlineStr"/>
      <c r="T195" s="192" t="inlineStr"/>
      <c r="U195" s="193">
        <f>I187</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I188</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000"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I189</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I190</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I191</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I192</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I193</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I194</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inlineStr">
        <is>
          <t>K36</t>
        </is>
      </c>
      <c r="B203" s="96" t="inlineStr">
        <is>
          <t>Total</t>
        </is>
      </c>
      <c r="C203" s="954">
        <f>SUM(INDIRECT(ADDRESS(MATCH("K35",$A:$A,0)+1,COLUMN(C$13),4)&amp;":"&amp;ADDRESS(MATCH("K36",$A:$A,0)-1,COLUMN(C$13),4)))</f>
        <v/>
      </c>
      <c r="D203" s="954">
        <f>SUM(INDIRECT(ADDRESS(MATCH("K35",$A:$A,0)+1,COLUMN(D$13),4)&amp;":"&amp;ADDRESS(MATCH("K36",$A:$A,0)-1,COLUMN(D$13),4)))</f>
        <v/>
      </c>
      <c r="E203" s="954">
        <f>SUM(INDIRECT(ADDRESS(MATCH("K35",$A:$A,0)+1,COLUMN(E$13),4)&amp;":"&amp;ADDRESS(MATCH("K36",$A:$A,0)-1,COLUMN(E$13),4)))</f>
        <v/>
      </c>
      <c r="F203" s="954">
        <f>SUM(INDIRECT(ADDRESS(MATCH("K35",$A:$A,0)+1,COLUMN(F$13),4)&amp;":"&amp;ADDRESS(MATCH("K36",$A:$A,0)-1,COLUMN(F$13),4)))</f>
        <v/>
      </c>
      <c r="G203" s="954">
        <f>SUM(INDIRECT(ADDRESS(MATCH("K35",$A:$A,0)+1,COLUMN(G$13),4)&amp;":"&amp;ADDRESS(MATCH("K36",$A:$A,0)-1,COLUMN(G$13),4)))</f>
        <v/>
      </c>
      <c r="H203" s="954">
        <f>SUM(INDIRECT(ADDRESS(MATCH("K35",$A:$A,0)+1,COLUMN(H$13),4)&amp;":"&amp;ADDRESS(MATCH("K36",$A:$A,0)-1,COLUMN(H$13),4)))</f>
        <v/>
      </c>
      <c r="I203" s="997" t="n"/>
      <c r="J203" s="180" t="n"/>
      <c r="K203" s="172" t="n"/>
      <c r="L203" s="172" t="n"/>
      <c r="M203" s="172" t="n"/>
      <c r="N203" s="966">
        <f>B203</f>
        <v/>
      </c>
      <c r="O203" s="1001">
        <f>C203*BS!$B$9</f>
        <v/>
      </c>
      <c r="P203" s="1001">
        <f>D203*BS!$B$9</f>
        <v/>
      </c>
      <c r="Q203" s="1001">
        <f>E203*BS!$B$9</f>
        <v/>
      </c>
      <c r="R203" s="1001">
        <f>F203*BS!$B$9</f>
        <v/>
      </c>
      <c r="S203" s="1001">
        <f>G203*BS!$B$9</f>
        <v/>
      </c>
      <c r="T203" s="1001">
        <f>H203*BS!$B$9</f>
        <v/>
      </c>
      <c r="U203" s="193" t="n"/>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t="n"/>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194" t="inlineStr">
        <is>
          <t>K37</t>
        </is>
      </c>
      <c r="B205" s="96" t="inlineStr">
        <is>
          <t xml:space="preserve">Total Shareholders Equity </t>
        </is>
      </c>
      <c r="C205" s="983" t="n"/>
      <c r="D205" s="983" t="n"/>
      <c r="E205" s="983" t="n"/>
      <c r="F205" s="983" t="n"/>
      <c r="G205" s="983" t="n"/>
      <c r="H205" s="983" t="n"/>
      <c r="I205" s="998" t="n"/>
      <c r="J205" s="196" t="n"/>
      <c r="K205" s="197" t="n"/>
      <c r="L205" s="197" t="n"/>
      <c r="M205" s="197" t="n"/>
      <c r="N205" s="966">
        <f>B205</f>
        <v/>
      </c>
      <c r="O205" s="198" t="inlineStr"/>
      <c r="P205" s="198" t="inlineStr"/>
      <c r="Q205" s="198" t="inlineStr"/>
      <c r="R205" s="198" t="inlineStr"/>
      <c r="S205" s="198" t="inlineStr"/>
      <c r="T205" s="198" t="inlineStr"/>
      <c r="U205" s="193">
        <f>I197</f>
        <v/>
      </c>
      <c r="V205" s="197" t="n"/>
      <c r="W205" s="197" t="n"/>
      <c r="X205" s="197" t="n"/>
      <c r="Y205" s="197" t="n"/>
      <c r="Z205" s="197" t="n"/>
      <c r="AA205" s="197" t="n"/>
      <c r="AB205" s="197" t="n"/>
      <c r="AC205" s="197" t="n"/>
      <c r="AD205" s="197" t="n"/>
      <c r="AE205" s="197" t="n"/>
      <c r="AF205" s="197" t="n"/>
      <c r="AG205" s="197" t="n"/>
      <c r="AH205" s="197" t="n"/>
      <c r="AI205" s="197" t="n"/>
      <c r="AJ205" s="197" t="n"/>
      <c r="AK205" s="197" t="n"/>
      <c r="AL205" s="197" t="n"/>
      <c r="AM205" s="197" t="n"/>
      <c r="AN205" s="197" t="n"/>
      <c r="AO205" s="197" t="n"/>
      <c r="AP205" s="197" t="n"/>
      <c r="AQ205" s="197" t="n"/>
      <c r="AR205" s="197" t="n"/>
      <c r="AS205" s="197" t="n"/>
      <c r="AT205" s="197" t="n"/>
      <c r="AU205" s="197" t="n"/>
      <c r="AV205" s="197" t="n"/>
      <c r="AW205" s="197" t="n"/>
      <c r="AX205" s="197" t="n"/>
      <c r="AY205" s="197" t="n"/>
      <c r="AZ205" s="197" t="n"/>
      <c r="BA205" s="197" t="n"/>
      <c r="BB205" s="197" t="n"/>
      <c r="BC205" s="197" t="n"/>
      <c r="BD205" s="197" t="n"/>
      <c r="BE205" s="197" t="n"/>
      <c r="BF205" s="197" t="n"/>
      <c r="BG205" s="197" t="n"/>
      <c r="BH205" s="197" t="n"/>
      <c r="BI205" s="197" t="n"/>
      <c r="BJ205" s="197" t="n"/>
      <c r="BK205" s="197" t="n"/>
      <c r="BL205" s="197" t="n"/>
      <c r="BM205" s="197" t="n"/>
      <c r="BN205" s="197" t="n"/>
      <c r="BO205" s="197" t="n"/>
      <c r="BP205" s="197" t="n"/>
      <c r="BQ205" s="197" t="n"/>
      <c r="BR205" s="197" t="n"/>
      <c r="BS205" s="197" t="n"/>
      <c r="BT205" s="197" t="n"/>
      <c r="BU205" s="197" t="n"/>
      <c r="BV205" s="197" t="n"/>
      <c r="BW205" s="197" t="n"/>
      <c r="BX205" s="197" t="n"/>
      <c r="BY205" s="197" t="n"/>
      <c r="BZ205" s="197" t="n"/>
      <c r="CA205" s="197" t="n"/>
      <c r="CB205" s="197" t="n"/>
      <c r="CC205" s="197" t="n"/>
      <c r="CD205" s="197" t="n"/>
      <c r="CE205" s="197" t="n"/>
      <c r="CF205" s="197" t="n"/>
      <c r="CG205" s="197" t="n"/>
      <c r="CH205" s="197" t="n"/>
      <c r="CI205" s="197" t="n"/>
      <c r="CJ205" s="197" t="n"/>
      <c r="CK205" s="197" t="n"/>
      <c r="CL205" s="197" t="n"/>
      <c r="CM205" s="197" t="n"/>
      <c r="CN205" s="197" t="n"/>
      <c r="CO205" s="197" t="n"/>
      <c r="CP205" s="197" t="n"/>
      <c r="CQ205" s="197" t="n"/>
      <c r="CR205" s="197" t="n"/>
      <c r="CS205" s="197" t="n"/>
      <c r="CT205" s="197" t="n"/>
      <c r="CU205" s="197" t="n"/>
      <c r="CV205" s="197" t="n"/>
      <c r="CW205" s="197" t="n"/>
      <c r="CX205" s="197" t="n"/>
      <c r="CY205" s="197" t="n"/>
      <c r="CZ205" s="197" t="n"/>
      <c r="DA205" s="197" t="n"/>
      <c r="DB205" s="197" t="n"/>
      <c r="DC205" s="197" t="n"/>
      <c r="DD205" s="197" t="n"/>
      <c r="DE205" s="197" t="n"/>
      <c r="DF205" s="197" t="n"/>
      <c r="DG205" s="197" t="n"/>
      <c r="DH205" s="197" t="n"/>
      <c r="DI205" s="197" t="n"/>
      <c r="DJ205" s="197" t="n"/>
      <c r="DK205" s="197" t="n"/>
      <c r="DL205" s="197" t="n"/>
      <c r="DM205" s="197" t="n"/>
      <c r="DN205" s="197" t="n"/>
      <c r="DO205" s="197" t="n"/>
      <c r="DP205" s="197" t="n"/>
      <c r="DQ205" s="197" t="n"/>
      <c r="DR205" s="197" t="n"/>
      <c r="DS205" s="197" t="n"/>
      <c r="DT205" s="197" t="n"/>
      <c r="DU205" s="197" t="n"/>
      <c r="DV205" s="197" t="n"/>
      <c r="DW205" s="197" t="n"/>
      <c r="DX205" s="197" t="n"/>
      <c r="DY205" s="197" t="n"/>
      <c r="DZ205" s="197" t="n"/>
      <c r="EA205" s="197" t="n"/>
      <c r="EB205" s="197" t="n"/>
      <c r="EC205" s="197" t="n"/>
      <c r="ED205" s="197" t="n"/>
      <c r="EE205" s="197" t="n"/>
      <c r="EF205" s="197" t="n"/>
      <c r="EG205" s="197" t="n"/>
      <c r="EH205" s="197" t="n"/>
      <c r="EI205" s="197" t="n"/>
      <c r="EJ205" s="197" t="n"/>
    </row>
    <row r="206">
      <c r="B206" s="102" t="n"/>
      <c r="C206" s="103" t="n"/>
      <c r="D206" s="103" t="n"/>
      <c r="E206" s="103" t="n"/>
      <c r="F206" s="103" t="n"/>
      <c r="G206" s="103" t="n"/>
      <c r="H206" s="103" t="n"/>
      <c r="I206" s="984" t="n"/>
      <c r="J206" s="180" t="n"/>
      <c r="N206" s="976" t="inlineStr"/>
      <c r="O206" s="192" t="inlineStr"/>
      <c r="P206" s="192" t="inlineStr"/>
      <c r="Q206" s="192" t="inlineStr"/>
      <c r="R206" s="192" t="inlineStr"/>
      <c r="S206" s="192" t="inlineStr"/>
      <c r="T206" s="192" t="inlineStr"/>
      <c r="U206" s="193">
        <f>I198</f>
        <v/>
      </c>
    </row>
    <row r="207">
      <c r="B207" s="102" t="n"/>
      <c r="C207" s="1002" t="n"/>
      <c r="D207" s="1002" t="n"/>
      <c r="E207" s="1002" t="n"/>
      <c r="F207" s="1002" t="n"/>
      <c r="G207" s="1002" t="n"/>
      <c r="H207" s="1002" t="n"/>
      <c r="I207" s="984" t="n"/>
      <c r="J207" s="180" t="n"/>
      <c r="N207" s="976" t="inlineStr"/>
      <c r="O207" s="192" t="inlineStr"/>
      <c r="P207" s="192" t="inlineStr"/>
      <c r="Q207" s="192" t="inlineStr"/>
      <c r="R207" s="192" t="inlineStr"/>
      <c r="S207" s="192" t="inlineStr"/>
      <c r="T207" s="192" t="inlineStr"/>
      <c r="U207" s="193" t="n"/>
    </row>
    <row r="208">
      <c r="A208" s="171" t="inlineStr">
        <is>
          <t>K38</t>
        </is>
      </c>
      <c r="B208" s="96" t="inlineStr">
        <is>
          <t>Total</t>
        </is>
      </c>
      <c r="C208" s="954">
        <f>SUM(INDIRECT(ADDRESS(MATCH("K37",$A:$A,0)+1,COLUMN(C$13),4)&amp;":"&amp;ADDRESS(MATCH("K38",$A:$A,0)-1,COLUMN(C$13),4)))</f>
        <v/>
      </c>
      <c r="D208" s="954">
        <f>SUM(INDIRECT(ADDRESS(MATCH("K37",$A:$A,0)+1,COLUMN(D$13),4)&amp;":"&amp;ADDRESS(MATCH("K38",$A:$A,0)-1,COLUMN(D$13),4)))</f>
        <v/>
      </c>
      <c r="E208" s="954">
        <f>SUM(INDIRECT(ADDRESS(MATCH("K37",$A:$A,0)+1,COLUMN(E$13),4)&amp;":"&amp;ADDRESS(MATCH("K38",$A:$A,0)-1,COLUMN(E$13),4)))</f>
        <v/>
      </c>
      <c r="F208" s="954">
        <f>SUM(INDIRECT(ADDRESS(MATCH("K37",$A:$A,0)+1,COLUMN(F$13),4)&amp;":"&amp;ADDRESS(MATCH("K38",$A:$A,0)-1,COLUMN(F$13),4)))</f>
        <v/>
      </c>
      <c r="G208" s="954">
        <f>SUM(INDIRECT(ADDRESS(MATCH("K37",$A:$A,0)+1,COLUMN(G$13),4)&amp;":"&amp;ADDRESS(MATCH("K38",$A:$A,0)-1,COLUMN(G$13),4)))</f>
        <v/>
      </c>
      <c r="H208" s="954">
        <f>SUM(INDIRECT(ADDRESS(MATCH("K37",$A:$A,0)+1,COLUMN(H$13),4)&amp;":"&amp;ADDRESS(MATCH("K38",$A:$A,0)-1,COLUMN(H$13),4)))</f>
        <v/>
      </c>
      <c r="I208" s="984" t="n"/>
      <c r="J208" s="180" t="n"/>
      <c r="N208" s="976">
        <f>B208</f>
        <v/>
      </c>
      <c r="O208" s="192">
        <f>C208*BS!$B$9</f>
        <v/>
      </c>
      <c r="P208" s="192">
        <f>D208*BS!$B$9</f>
        <v/>
      </c>
      <c r="Q208" s="192">
        <f>E208*BS!$B$9</f>
        <v/>
      </c>
      <c r="R208" s="192">
        <f>F208*BS!$B$9</f>
        <v/>
      </c>
      <c r="S208" s="192">
        <f>G208*BS!$B$9</f>
        <v/>
      </c>
      <c r="T208" s="192">
        <f>H208*BS!$B$9</f>
        <v/>
      </c>
      <c r="U208" s="193" t="n"/>
    </row>
    <row r="209">
      <c r="A209" s="171" t="inlineStr">
        <is>
          <t>K39</t>
        </is>
      </c>
      <c r="B209" s="96" t="inlineStr">
        <is>
          <t xml:space="preserve">Off Balance Liabilities </t>
        </is>
      </c>
      <c r="C209" s="1003" t="n"/>
      <c r="D209" s="1003" t="n"/>
      <c r="E209" s="1003" t="n"/>
      <c r="F209" s="1003" t="n"/>
      <c r="G209" s="1003" t="n"/>
      <c r="H209" s="1003" t="n"/>
      <c r="I209" s="997" t="n"/>
      <c r="J209" s="180" t="n"/>
      <c r="N209" s="966">
        <f>B209</f>
        <v/>
      </c>
      <c r="O209" s="204" t="inlineStr"/>
      <c r="P209" s="204" t="inlineStr"/>
      <c r="Q209" s="204" t="inlineStr"/>
      <c r="R209" s="204" t="inlineStr"/>
      <c r="S209" s="204" t="inlineStr"/>
      <c r="T209" s="204" t="inlineStr"/>
      <c r="U209" s="193" t="n"/>
    </row>
    <row r="210">
      <c r="B210" s="102" t="inlineStr">
        <is>
          <t>- LC</t>
        </is>
      </c>
      <c r="C210" s="991" t="n"/>
      <c r="D210" s="991" t="n"/>
      <c r="E210" s="991" t="n"/>
      <c r="F210" s="991" t="n"/>
      <c r="G210" s="991" t="n"/>
      <c r="H210" s="991" t="n"/>
      <c r="I210" s="977" t="n"/>
      <c r="J210" s="180" t="n"/>
      <c r="N210" s="976">
        <f>B210</f>
        <v/>
      </c>
      <c r="O210" s="192" t="inlineStr"/>
      <c r="P210" s="192" t="inlineStr"/>
      <c r="Q210" s="192" t="inlineStr"/>
      <c r="R210" s="192" t="inlineStr"/>
      <c r="S210" s="192" t="inlineStr"/>
      <c r="T210" s="192" t="inlineStr"/>
      <c r="U210" s="193">
        <f>I202</f>
        <v/>
      </c>
    </row>
    <row r="211">
      <c r="B211" s="102" t="inlineStr">
        <is>
          <t>- BG</t>
        </is>
      </c>
      <c r="C211" s="991" t="n"/>
      <c r="D211" s="991" t="n"/>
      <c r="E211" s="991" t="n"/>
      <c r="F211" s="991" t="n"/>
      <c r="G211" s="991" t="n"/>
      <c r="H211" s="991" t="n"/>
      <c r="I211" s="239" t="n"/>
      <c r="J211" s="180" t="n"/>
      <c r="N211" s="976">
        <f>B211</f>
        <v/>
      </c>
      <c r="O211" s="192" t="inlineStr"/>
      <c r="P211" s="192" t="inlineStr"/>
      <c r="Q211" s="192" t="inlineStr"/>
      <c r="R211" s="192" t="inlineStr"/>
      <c r="S211" s="192" t="inlineStr"/>
      <c r="T211" s="192" t="inlineStr"/>
      <c r="U211" s="193">
        <f>I203</f>
        <v/>
      </c>
    </row>
    <row r="212">
      <c r="B212" s="102" t="inlineStr">
        <is>
          <t>- BD</t>
        </is>
      </c>
      <c r="C212" s="103" t="n"/>
      <c r="D212" s="103" t="n"/>
      <c r="E212" s="103" t="n"/>
      <c r="F212" s="103" t="n"/>
      <c r="G212" s="103" t="n"/>
      <c r="H212" s="103" t="n"/>
      <c r="I212" s="240" t="n"/>
      <c r="J212" s="180" t="n"/>
      <c r="N212" s="976">
        <f>B212</f>
        <v/>
      </c>
      <c r="O212" s="192" t="inlineStr"/>
      <c r="P212" s="192" t="inlineStr"/>
      <c r="Q212" s="192" t="inlineStr"/>
      <c r="R212" s="192" t="inlineStr"/>
      <c r="S212" s="192" t="inlineStr"/>
      <c r="T212" s="192" t="inlineStr"/>
      <c r="U212" s="193">
        <f>I204</f>
        <v/>
      </c>
    </row>
    <row r="213" ht="20.25" customFormat="1" customHeight="1" s="194">
      <c r="B213" s="102" t="inlineStr">
        <is>
          <t>- CG</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I205</f>
        <v/>
      </c>
    </row>
    <row r="214">
      <c r="B214" s="102" t="inlineStr">
        <is>
          <t>- Commitments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I206</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I207</f>
        <v/>
      </c>
    </row>
    <row r="216">
      <c r="B216" s="102" t="inlineStr">
        <is>
          <t>- Others</t>
        </is>
      </c>
      <c r="C216" s="991" t="n"/>
      <c r="D216" s="991" t="n"/>
      <c r="E216" s="991" t="n"/>
      <c r="F216" s="991" t="n"/>
      <c r="G216" s="991" t="n"/>
      <c r="H216" s="991" t="n"/>
      <c r="I216" s="241" t="n"/>
      <c r="J216" s="180" t="n"/>
      <c r="N216" s="976">
        <f>B216</f>
        <v/>
      </c>
      <c r="O216" s="192" t="inlineStr"/>
      <c r="P216" s="192" t="inlineStr"/>
      <c r="Q216" s="192" t="inlineStr"/>
      <c r="R216" s="192" t="inlineStr"/>
      <c r="S216" s="192" t="inlineStr"/>
      <c r="T216" s="192" t="inlineStr"/>
      <c r="U216" s="193">
        <f>I208</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I209</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I210</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I211</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I212</f>
        <v/>
      </c>
    </row>
    <row r="221">
      <c r="A221" s="194" t="inlineStr">
        <is>
          <t>K40</t>
        </is>
      </c>
      <c r="B221" s="243" t="inlineStr">
        <is>
          <t xml:space="preserve">Total </t>
        </is>
      </c>
      <c r="C221" s="1004">
        <f>SUM(INDIRECT(ADDRESS(MATCH("K39",$A:$A,0)+1,COLUMN(C$13),4)&amp;":"&amp;ADDRESS(MATCH("K40",$A:$A,0)-1,COLUMN(C$13),4)))</f>
        <v/>
      </c>
      <c r="D221" s="1004">
        <f>SUM(INDIRECT(ADDRESS(MATCH("K39",$A:$A,0)+1,COLUMN(D$13),4)&amp;":"&amp;ADDRESS(MATCH("K40",$A:$A,0)-1,COLUMN(D$13),4)))</f>
        <v/>
      </c>
      <c r="E221" s="1004">
        <f>SUM(INDIRECT(ADDRESS(MATCH("K39",$A:$A,0)+1,COLUMN(E$13),4)&amp;":"&amp;ADDRESS(MATCH("K40",$A:$A,0)-1,COLUMN(E$13),4)))</f>
        <v/>
      </c>
      <c r="F221" s="1004">
        <f>SUM(INDIRECT(ADDRESS(MATCH("K39",$A:$A,0)+1,COLUMN(F$13),4)&amp;":"&amp;ADDRESS(MATCH("K40",$A:$A,0)-1,COLUMN(F$13),4)))</f>
        <v/>
      </c>
      <c r="G221" s="1004">
        <f>SUM(INDIRECT(ADDRESS(MATCH("K39",$A:$A,0)+1,COLUMN(G$13),4)&amp;":"&amp;ADDRESS(MATCH("K40",$A:$A,0)-1,COLUMN(G$13),4)))</f>
        <v/>
      </c>
      <c r="H221" s="1004">
        <f>SUM(INDIRECT(ADDRESS(MATCH("K39",$A:$A,0)+1,COLUMN(H$13),4)&amp;":"&amp;ADDRESS(MATCH("K40",$A:$A,0)-1,COLUMN(H$13),4)))</f>
        <v/>
      </c>
      <c r="I221" s="245" t="n"/>
      <c r="J221" s="196" t="n"/>
      <c r="K221" s="197" t="n"/>
      <c r="L221" s="197" t="n"/>
      <c r="M221" s="197" t="n"/>
      <c r="N221" s="966">
        <f>B221</f>
        <v/>
      </c>
      <c r="O221" s="246">
        <f>C221*BS!$B$9</f>
        <v/>
      </c>
      <c r="P221" s="246">
        <f>D221*BS!$B$9</f>
        <v/>
      </c>
      <c r="Q221" s="246">
        <f>E221*BS!$B$9</f>
        <v/>
      </c>
      <c r="R221" s="246">
        <f>F221*BS!$B$9</f>
        <v/>
      </c>
      <c r="S221" s="246">
        <f>G221*BS!$B$9</f>
        <v/>
      </c>
      <c r="T221" s="246">
        <f>H221*BS!$B$9</f>
        <v/>
      </c>
      <c r="U221" s="247">
        <f>I213</f>
        <v/>
      </c>
      <c r="V221" s="197" t="n"/>
      <c r="W221" s="197" t="n"/>
      <c r="X221" s="197" t="n"/>
      <c r="Y221" s="197" t="n"/>
      <c r="Z221" s="197" t="n"/>
      <c r="AA221" s="197" t="n"/>
      <c r="AB221" s="197" t="n"/>
      <c r="AC221" s="197" t="n"/>
      <c r="AD221" s="197" t="n"/>
      <c r="AE221" s="197" t="n"/>
      <c r="AF221" s="197" t="n"/>
      <c r="AG221" s="197" t="n"/>
      <c r="AH221" s="197" t="n"/>
      <c r="AI221" s="197" t="n"/>
      <c r="AJ221" s="197" t="n"/>
      <c r="AK221" s="197" t="n"/>
      <c r="AL221" s="197" t="n"/>
      <c r="AM221" s="197" t="n"/>
      <c r="AN221" s="197" t="n"/>
      <c r="AO221" s="197" t="n"/>
      <c r="AP221" s="197" t="n"/>
      <c r="AQ221" s="197" t="n"/>
      <c r="AR221" s="197" t="n"/>
      <c r="AS221" s="197" t="n"/>
      <c r="AT221" s="197" t="n"/>
      <c r="AU221" s="197" t="n"/>
      <c r="AV221" s="197" t="n"/>
      <c r="AW221" s="197" t="n"/>
      <c r="AX221" s="197" t="n"/>
      <c r="AY221" s="197" t="n"/>
      <c r="AZ221" s="197" t="n"/>
      <c r="BA221" s="197" t="n"/>
      <c r="BB221" s="197" t="n"/>
      <c r="BC221" s="197" t="n"/>
      <c r="BD221" s="197" t="n"/>
      <c r="BE221" s="197" t="n"/>
      <c r="BF221" s="197" t="n"/>
      <c r="BG221" s="197" t="n"/>
      <c r="BH221" s="197" t="n"/>
      <c r="BI221" s="197" t="n"/>
      <c r="BJ221" s="197" t="n"/>
      <c r="BK221" s="197" t="n"/>
      <c r="BL221" s="197" t="n"/>
      <c r="BM221" s="197" t="n"/>
      <c r="BN221" s="197" t="n"/>
      <c r="BO221" s="197" t="n"/>
      <c r="BP221" s="197" t="n"/>
      <c r="BQ221" s="197" t="n"/>
      <c r="BR221" s="197" t="n"/>
      <c r="BS221" s="197" t="n"/>
      <c r="BT221" s="197" t="n"/>
      <c r="BU221" s="197" t="n"/>
      <c r="BV221" s="197" t="n"/>
      <c r="BW221" s="197" t="n"/>
      <c r="BX221" s="197" t="n"/>
      <c r="BY221" s="197" t="n"/>
      <c r="BZ221" s="197" t="n"/>
      <c r="CA221" s="197" t="n"/>
      <c r="CB221" s="197" t="n"/>
      <c r="CC221" s="197" t="n"/>
      <c r="CD221" s="197" t="n"/>
      <c r="CE221" s="197" t="n"/>
      <c r="CF221" s="197" t="n"/>
      <c r="CG221" s="197" t="n"/>
      <c r="CH221" s="197" t="n"/>
      <c r="CI221" s="197" t="n"/>
      <c r="CJ221" s="197" t="n"/>
      <c r="CK221" s="197" t="n"/>
      <c r="CL221" s="197" t="n"/>
      <c r="CM221" s="197" t="n"/>
      <c r="CN221" s="197" t="n"/>
      <c r="CO221" s="197" t="n"/>
      <c r="CP221" s="197" t="n"/>
      <c r="CQ221" s="197" t="n"/>
      <c r="CR221" s="197" t="n"/>
      <c r="CS221" s="197" t="n"/>
      <c r="CT221" s="197" t="n"/>
      <c r="CU221" s="197" t="n"/>
      <c r="CV221" s="197" t="n"/>
      <c r="CW221" s="197" t="n"/>
      <c r="CX221" s="197" t="n"/>
      <c r="CY221" s="197" t="n"/>
      <c r="CZ221" s="197" t="n"/>
      <c r="DA221" s="197" t="n"/>
      <c r="DB221" s="197" t="n"/>
      <c r="DC221" s="197" t="n"/>
      <c r="DD221" s="197" t="n"/>
      <c r="DE221" s="197" t="n"/>
      <c r="DF221" s="197" t="n"/>
      <c r="DG221" s="197" t="n"/>
      <c r="DH221" s="197" t="n"/>
      <c r="DI221" s="197" t="n"/>
      <c r="DJ221" s="197" t="n"/>
      <c r="DK221" s="197" t="n"/>
      <c r="DL221" s="197" t="n"/>
      <c r="DM221" s="197" t="n"/>
      <c r="DN221" s="197" t="n"/>
      <c r="DO221" s="197" t="n"/>
      <c r="DP221" s="197" t="n"/>
      <c r="DQ221" s="197" t="n"/>
      <c r="DR221" s="197" t="n"/>
      <c r="DS221" s="197" t="n"/>
      <c r="DT221" s="197" t="n"/>
      <c r="DU221" s="197" t="n"/>
      <c r="DV221" s="197" t="n"/>
      <c r="DW221" s="197" t="n"/>
      <c r="DX221" s="197" t="n"/>
      <c r="DY221" s="197" t="n"/>
      <c r="DZ221" s="197" t="n"/>
      <c r="EA221" s="197" t="n"/>
      <c r="EB221" s="197" t="n"/>
      <c r="EC221" s="197" t="n"/>
      <c r="ED221" s="197" t="n"/>
      <c r="EE221" s="197" t="n"/>
      <c r="EF221" s="197" t="n"/>
      <c r="EG221" s="197" t="n"/>
      <c r="EH221" s="197" t="n"/>
      <c r="EI221" s="197" t="n"/>
      <c r="EJ221" s="197" t="n"/>
    </row>
    <row r="222">
      <c r="B222" s="248" t="n"/>
      <c r="C222" s="242" t="n"/>
      <c r="D222" s="242" t="n"/>
      <c r="E222" s="242" t="n"/>
      <c r="F222" s="242" t="n"/>
      <c r="G222" s="242" t="n"/>
      <c r="H222" s="242" t="n"/>
      <c r="I222" s="242" t="n"/>
      <c r="J222" s="180" t="n"/>
      <c r="N222" t="inlineStr"/>
      <c r="O222" s="249" t="inlineStr"/>
      <c r="P222" s="249" t="inlineStr"/>
      <c r="Q222" s="249" t="inlineStr"/>
      <c r="R222" s="249" t="inlineStr"/>
      <c r="S222" s="249" t="inlineStr"/>
      <c r="T222" s="249" t="inlineStr"/>
      <c r="U222" s="249" t="n"/>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None Revenue from the sale of goods</t>
        </is>
      </c>
      <c r="C15" s="939" t="n"/>
      <c r="D15" s="939" t="n"/>
      <c r="E15" s="939" t="n"/>
      <c r="F15" s="939" t="n"/>
      <c r="G15" s="939" t="n">
        <v>427950</v>
      </c>
      <c r="H15" s="939" t="n">
        <v>487885</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 xml:space="preserve"> Superannuation expense Defined contribution superannuation expense</t>
        </is>
      </c>
      <c r="C29" s="939" t="n"/>
      <c r="D29" s="939" t="n"/>
      <c r="E29" s="939" t="n"/>
      <c r="F29" s="939" t="n"/>
      <c r="G29" s="939" t="n">
        <v>2691</v>
      </c>
      <c r="H29" s="939" t="n">
        <v>3109</v>
      </c>
      <c r="I29" s="1017" t="n"/>
      <c r="N29" s="293" t="inlineStr"/>
      <c r="O29" s="192" t="inlineStr"/>
      <c r="P29" s="192" t="inlineStr"/>
      <c r="Q29" s="192" t="inlineStr"/>
      <c r="R29" s="192" t="inlineStr"/>
      <c r="S29" s="192" t="inlineStr"/>
      <c r="T29" s="192" t="inlineStr"/>
      <c r="U29" s="1016">
        <f>I29</f>
        <v/>
      </c>
    </row>
    <row r="30" customFormat="1" s="279">
      <c r="A30" s="118" t="n"/>
      <c r="B30" s="102" t="inlineStr">
        <is>
          <t xml:space="preserve"> Superannuation expense Employee benefits expense excluding superannuation</t>
        </is>
      </c>
      <c r="C30" s="939" t="n"/>
      <c r="D30" s="939" t="n"/>
      <c r="E30" s="939" t="n"/>
      <c r="F30" s="939" t="n"/>
      <c r="G30" s="939" t="n">
        <v>40179</v>
      </c>
      <c r="H30" s="939" t="n">
        <v>43277</v>
      </c>
      <c r="I30" s="1017" t="n"/>
      <c r="N30" s="293" t="inlineStr"/>
      <c r="O30" s="192" t="inlineStr"/>
      <c r="P30" s="192" t="inlineStr"/>
      <c r="Q30" s="192" t="inlineStr"/>
      <c r="R30" s="192" t="inlineStr"/>
      <c r="S30" s="192" t="inlineStr"/>
      <c r="T30" s="192" t="inlineStr"/>
      <c r="U30" s="1016">
        <f>I30</f>
        <v/>
      </c>
    </row>
    <row r="31" customFormat="1" s="279">
      <c r="A31" s="118" t="n"/>
      <c r="B31" s="102" t="inlineStr">
        <is>
          <t>Cost of sales</t>
        </is>
      </c>
      <c r="C31" s="939" t="n"/>
      <c r="D31" s="939" t="n"/>
      <c r="E31" s="939" t="n"/>
      <c r="F31" s="939" t="n"/>
      <c r="G31" s="939" t="n">
        <v>328338</v>
      </c>
      <c r="H31" s="939" t="n">
        <v>372384</v>
      </c>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Depreciation right-of-use assets Land and buildings</t>
        </is>
      </c>
      <c r="C56" s="939" t="n"/>
      <c r="D56" s="939" t="n"/>
      <c r="E56" s="939" t="n"/>
      <c r="F56" s="939" t="n"/>
      <c r="G56" s="939" t="n">
        <v>9996</v>
      </c>
      <c r="H56" s="939" t="n">
        <v>10399</v>
      </c>
      <c r="I56" s="1017" t="n"/>
      <c r="N56" s="293" t="inlineStr"/>
      <c r="O56" s="192" t="inlineStr"/>
      <c r="P56" s="192" t="inlineStr"/>
      <c r="Q56" s="192" t="inlineStr"/>
      <c r="R56" s="192" t="inlineStr"/>
      <c r="S56" s="192" t="inlineStr"/>
      <c r="T56" s="192" t="inlineStr"/>
      <c r="U56" s="1016">
        <f>I56</f>
        <v/>
      </c>
    </row>
    <row r="57" customFormat="1" s="279">
      <c r="A57" s="118" t="n"/>
      <c r="B57" s="102" t="inlineStr">
        <is>
          <t xml:space="preserve"> Depreciation right-of-use assets Plant and equipment</t>
        </is>
      </c>
      <c r="C57" s="939" t="n"/>
      <c r="D57" s="939" t="n"/>
      <c r="E57" s="939" t="n"/>
      <c r="F57" s="939" t="n"/>
      <c r="G57" s="939" t="n">
        <v>380</v>
      </c>
      <c r="H57" s="939" t="n">
        <v>453</v>
      </c>
      <c r="I57" s="1017" t="n"/>
      <c r="N57" s="293" t="inlineStr"/>
      <c r="O57" s="192" t="inlineStr"/>
      <c r="P57" s="192" t="inlineStr"/>
      <c r="Q57" s="192" t="inlineStr"/>
      <c r="R57" s="192" t="inlineStr"/>
      <c r="S57" s="192" t="inlineStr"/>
      <c r="T57" s="192" t="inlineStr"/>
      <c r="U57" s="1016">
        <f>I57</f>
        <v/>
      </c>
    </row>
    <row r="58" customFormat="1" s="279">
      <c r="A58" s="118" t="n"/>
      <c r="B58" s="102" t="inlineStr">
        <is>
          <t xml:space="preserve"> Depreciation right-of-use assets Motor vehicles</t>
        </is>
      </c>
      <c r="C58" s="939" t="n"/>
      <c r="D58" s="939" t="n"/>
      <c r="E58" s="939" t="n"/>
      <c r="F58" s="939" t="n"/>
      <c r="G58" s="939" t="n">
        <v>314</v>
      </c>
      <c r="H58" s="939" t="n">
        <v>472</v>
      </c>
      <c r="I58" s="1017" t="n"/>
      <c r="N58" s="293" t="inlineStr"/>
      <c r="O58" s="192" t="inlineStr"/>
      <c r="P58" s="192" t="inlineStr"/>
      <c r="Q58" s="192" t="inlineStr"/>
      <c r="R58" s="192" t="inlineStr"/>
      <c r="S58" s="192" t="inlineStr"/>
      <c r="T58" s="192" t="inlineStr"/>
      <c r="U58" s="1016">
        <f>I58</f>
        <v/>
      </c>
    </row>
    <row r="59" customFormat="1" s="279">
      <c r="A59" s="118" t="n"/>
      <c r="B59" s="102" t="inlineStr">
        <is>
          <t xml:space="preserve"> Depreciation right-of-use assets Computer software and equipment</t>
        </is>
      </c>
      <c r="C59" s="939" t="n"/>
      <c r="D59" s="939" t="n"/>
      <c r="E59" s="939" t="n"/>
      <c r="F59" s="939" t="n"/>
      <c r="G59" s="939" t="n">
        <v>208</v>
      </c>
      <c r="H59" s="939" t="n">
        <v>215</v>
      </c>
      <c r="I59" s="1017" t="n"/>
      <c r="N59" s="293" t="inlineStr"/>
      <c r="O59" s="192" t="inlineStr"/>
      <c r="P59" s="192" t="inlineStr"/>
      <c r="Q59" s="192" t="inlineStr"/>
      <c r="R59" s="192" t="inlineStr"/>
      <c r="S59" s="192" t="inlineStr"/>
      <c r="T59" s="192" t="inlineStr"/>
      <c r="U59" s="1016">
        <f>I59</f>
        <v/>
      </c>
    </row>
    <row r="60" customFormat="1" s="279">
      <c r="A60" s="118" t="n"/>
      <c r="B60" s="102" t="inlineStr">
        <is>
          <t xml:space="preserve"> Depreciation property, plant and equipment Plant and equipment</t>
        </is>
      </c>
      <c r="C60" s="939" t="n"/>
      <c r="D60" s="939" t="n"/>
      <c r="E60" s="939" t="n"/>
      <c r="F60" s="939" t="n"/>
      <c r="G60" s="939" t="n">
        <v>1680</v>
      </c>
      <c r="H60" s="939" t="n">
        <v>1646</v>
      </c>
      <c r="I60" s="1017" t="n"/>
      <c r="N60" s="293" t="inlineStr"/>
      <c r="O60" s="192" t="inlineStr"/>
      <c r="P60" s="192" t="inlineStr"/>
      <c r="Q60" s="192" t="inlineStr"/>
      <c r="R60" s="192" t="inlineStr"/>
      <c r="S60" s="192" t="inlineStr"/>
      <c r="T60" s="192" t="inlineStr"/>
      <c r="U60" s="1016">
        <f>I60</f>
        <v/>
      </c>
    </row>
    <row r="61" customFormat="1" s="279">
      <c r="A61" s="118" t="n"/>
      <c r="B61" s="102" t="inlineStr">
        <is>
          <t xml:space="preserve"> Depreciation property, plant and equipment Motor vehicles</t>
        </is>
      </c>
      <c r="C61" s="939" t="n"/>
      <c r="D61" s="939" t="n"/>
      <c r="E61" s="939" t="n"/>
      <c r="F61" s="939" t="n"/>
      <c r="G61" s="939" t="n">
        <v>0</v>
      </c>
      <c r="H61" s="939" t="n">
        <v>125</v>
      </c>
      <c r="I61" s="1017" t="n"/>
      <c r="N61" s="293" t="inlineStr"/>
      <c r="O61" s="192" t="inlineStr"/>
      <c r="P61" s="192" t="inlineStr"/>
      <c r="Q61" s="192" t="inlineStr"/>
      <c r="R61" s="192" t="inlineStr"/>
      <c r="S61" s="192" t="inlineStr"/>
      <c r="T61" s="192" t="inlineStr"/>
      <c r="U61" s="1016">
        <f>I61</f>
        <v/>
      </c>
    </row>
    <row r="62" customFormat="1" s="279">
      <c r="A62" s="118" t="n"/>
      <c r="B62" s="102" t="inlineStr">
        <is>
          <t xml:space="preserve"> Depreciation property, plant and equipment Computer equipment</t>
        </is>
      </c>
      <c r="C62" s="939" t="n"/>
      <c r="D62" s="939" t="n"/>
      <c r="E62" s="939" t="n"/>
      <c r="F62" s="939" t="n"/>
      <c r="G62" s="939" t="n">
        <v>0</v>
      </c>
      <c r="H62" s="939" t="n">
        <v>87</v>
      </c>
      <c r="I62" s="1017" t="n"/>
      <c r="N62" s="293" t="inlineStr"/>
      <c r="O62" s="192" t="inlineStr"/>
      <c r="P62" s="192" t="inlineStr"/>
      <c r="Q62" s="192" t="inlineStr"/>
      <c r="R62" s="192" t="inlineStr"/>
      <c r="S62" s="192" t="inlineStr"/>
      <c r="T62" s="192" t="inlineStr"/>
      <c r="U62" s="1016">
        <f>I62</f>
        <v/>
      </c>
    </row>
    <row r="63" customFormat="1" s="279">
      <c r="A63" s="118" t="n"/>
      <c r="B63" s="119" t="inlineStr">
        <is>
          <t xml:space="preserve"> Finance costs Interest and finance charges paid/payable on deferred consideration</t>
        </is>
      </c>
      <c r="C63" s="939" t="n"/>
      <c r="D63" s="939" t="n"/>
      <c r="E63" s="939" t="n"/>
      <c r="F63" s="939" t="n"/>
      <c r="G63" s="939" t="n">
        <v>159</v>
      </c>
      <c r="H63" s="939" t="n">
        <v>0</v>
      </c>
      <c r="I63" s="1017" t="n"/>
      <c r="N63" s="293" t="inlineStr"/>
      <c r="O63" s="192" t="inlineStr"/>
      <c r="P63" s="192" t="inlineStr"/>
      <c r="Q63" s="192" t="inlineStr"/>
      <c r="R63" s="192" t="inlineStr"/>
      <c r="S63" s="192" t="inlineStr"/>
      <c r="T63" s="192" t="inlineStr"/>
      <c r="U63" s="1016">
        <f>I63</f>
        <v/>
      </c>
    </row>
    <row r="64" customFormat="1" s="279">
      <c r="A64" s="118" t="n"/>
      <c r="B64" s="102" t="inlineStr">
        <is>
          <t xml:space="preserve"> Finance costs Interest and finance charges paid/payable on borrowings</t>
        </is>
      </c>
      <c r="C64" s="939" t="n"/>
      <c r="D64" s="939" t="n"/>
      <c r="E64" s="939" t="n"/>
      <c r="F64" s="939" t="n"/>
      <c r="G64" s="939" t="n">
        <v>898</v>
      </c>
      <c r="H64" s="939" t="n">
        <v>1415</v>
      </c>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Finance costs Interest and finance charges paid/payable on lease liabilities</t>
        </is>
      </c>
      <c r="C65" s="939" t="n"/>
      <c r="D65" s="939" t="n"/>
      <c r="E65" s="939" t="n"/>
      <c r="F65" s="939" t="n"/>
      <c r="G65" s="939" t="n">
        <v>3179</v>
      </c>
      <c r="H65" s="939" t="n">
        <v>3164</v>
      </c>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 xml:space="preserve"> Superannuation expense Defined contribution superannuation expense</t>
        </is>
      </c>
      <c r="C66" s="939" t="n"/>
      <c r="D66" s="939" t="n"/>
      <c r="E66" s="939" t="n"/>
      <c r="F66" s="939" t="n"/>
      <c r="G66" s="939" t="n">
        <v>2691</v>
      </c>
      <c r="H66" s="939" t="n">
        <v>3109</v>
      </c>
      <c r="I66" s="1017" t="n"/>
      <c r="N66" s="296">
        <f>B66</f>
        <v/>
      </c>
      <c r="O66" s="192" t="inlineStr"/>
      <c r="P66" s="192" t="inlineStr"/>
      <c r="Q66" s="192" t="inlineStr"/>
      <c r="R66" s="192" t="inlineStr"/>
      <c r="S66" s="192" t="inlineStr"/>
      <c r="T66" s="192" t="inlineStr"/>
      <c r="U66" s="1016">
        <f>I66</f>
        <v/>
      </c>
    </row>
    <row r="67" customFormat="1" s="279">
      <c r="B67" s="299" t="inlineStr">
        <is>
          <t xml:space="preserve"> Superannuation expense Employee benefits expense excluding superannuation</t>
        </is>
      </c>
      <c r="C67" s="939">
        <f>C43</f>
        <v/>
      </c>
      <c r="D67" s="939">
        <f>D43</f>
        <v/>
      </c>
      <c r="E67" s="939">
        <f>E43</f>
        <v/>
      </c>
      <c r="F67" s="939">
        <f>F43</f>
        <v/>
      </c>
      <c r="G67" s="939" t="n">
        <v>40179</v>
      </c>
      <c r="H67" s="939" t="n">
        <v>43277</v>
      </c>
      <c r="I67" s="1017" t="n"/>
      <c r="N67" s="293">
        <f>B67</f>
        <v/>
      </c>
      <c r="O67" s="192">
        <f>C67*BS!$B$9</f>
        <v/>
      </c>
      <c r="P67" s="192">
        <f>D67*BS!$B$9</f>
        <v/>
      </c>
      <c r="Q67" s="192">
        <f>E67*BS!$B$9</f>
        <v/>
      </c>
      <c r="R67" s="192">
        <f>F67*BS!$B$9</f>
        <v/>
      </c>
      <c r="S67" s="192">
        <f>G67*BS!$B$9</f>
        <v/>
      </c>
      <c r="T67" s="192">
        <f>H67*BS!$B$9</f>
        <v/>
      </c>
      <c r="U67" s="1016">
        <f>I67</f>
        <v/>
      </c>
    </row>
    <row r="68" customFormat="1" s="279">
      <c r="B68" s="299" t="inlineStr">
        <is>
          <t>Administration</t>
        </is>
      </c>
      <c r="C68" s="939">
        <f>C44</f>
        <v/>
      </c>
      <c r="D68" s="939">
        <f>D44</f>
        <v/>
      </c>
      <c r="E68" s="939">
        <f>E44</f>
        <v/>
      </c>
      <c r="F68" s="939">
        <f>F44</f>
        <v/>
      </c>
      <c r="G68" s="939" t="n">
        <v>12385</v>
      </c>
      <c r="H68" s="939" t="n">
        <v>17632</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Finance costs Interest and finance charges paid/payable on lease liabilities</t>
        </is>
      </c>
      <c r="C98" s="939" t="n"/>
      <c r="D98" s="939" t="n"/>
      <c r="E98" s="939" t="n"/>
      <c r="F98" s="939" t="n"/>
      <c r="G98" s="939" t="n">
        <v>3179</v>
      </c>
      <c r="H98" s="939" t="n">
        <v>3164</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 xml:space="preserve"> Finance costs Interest and finance charges paid/payable on deferred consideration</t>
        </is>
      </c>
      <c r="C99" s="939" t="n"/>
      <c r="D99" s="939" t="n"/>
      <c r="E99" s="939" t="n"/>
      <c r="F99" s="939" t="n"/>
      <c r="G99" s="939" t="n">
        <v>159</v>
      </c>
      <c r="H99" s="939" t="n">
        <v>0</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 xml:space="preserve"> Finance costs Interest and finance charges paid/payable on borrowings</t>
        </is>
      </c>
      <c r="C100" s="939" t="n"/>
      <c r="D100" s="939" t="n"/>
      <c r="E100" s="939" t="n"/>
      <c r="F100" s="939" t="n"/>
      <c r="G100" s="939" t="n">
        <v>898</v>
      </c>
      <c r="H100" s="939" t="n">
        <v>1415</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 xml:space="preserve"> Finance costs Interest and finance charges paid/payable on deferred consideration</t>
        </is>
      </c>
      <c r="C111" s="939" t="n"/>
      <c r="D111" s="939" t="n"/>
      <c r="E111" s="939" t="n"/>
      <c r="F111" s="939" t="n"/>
      <c r="G111" s="939" t="n">
        <v>159</v>
      </c>
      <c r="H111" s="939" t="n">
        <v>0</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 xml:space="preserve"> Finance costs Interest and finance charges paid/payable on borrowings</t>
        </is>
      </c>
      <c r="C112" s="939" t="n"/>
      <c r="D112" s="939" t="n"/>
      <c r="E112" s="939" t="n"/>
      <c r="F112" s="939" t="n"/>
      <c r="G112" s="939" t="n">
        <v>898</v>
      </c>
      <c r="H112" s="939" t="n">
        <v>1415</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inlineStr">
        <is>
          <t xml:space="preserve"> Finance costs Interest and finance charges paid/payable on lease liabilities</t>
        </is>
      </c>
      <c r="C113" s="939" t="n"/>
      <c r="D113" s="939" t="n"/>
      <c r="E113" s="939" t="n"/>
      <c r="F113" s="939" t="n"/>
      <c r="G113" s="939" t="n">
        <v>3179</v>
      </c>
      <c r="H113" s="939" t="n">
        <v>3164</v>
      </c>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inlineStr">
        <is>
          <t xml:space="preserve"> Finance costs Finance costs expensed</t>
        </is>
      </c>
      <c r="C114" s="939" t="n"/>
      <c r="D114" s="939" t="n"/>
      <c r="E114" s="939" t="n"/>
      <c r="F114" s="939" t="n"/>
      <c r="G114" s="939" t="n">
        <v>4236</v>
      </c>
      <c r="H114" s="939" t="n">
        <v>4579</v>
      </c>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Depreciation right-of-use assets Plant and equipment</t>
        </is>
      </c>
      <c r="C124" s="952" t="n"/>
      <c r="D124" s="952" t="n"/>
      <c r="E124" s="952" t="n"/>
      <c r="F124" s="952" t="n"/>
      <c r="G124" s="952" t="n">
        <v>380</v>
      </c>
      <c r="H124" s="952" t="n">
        <v>453</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Depreciation property, plant and equipment Plant and equipment</t>
        </is>
      </c>
      <c r="C125" s="991" t="n"/>
      <c r="D125" s="991" t="n"/>
      <c r="E125" s="991" t="n"/>
      <c r="F125" s="991" t="n"/>
      <c r="G125" s="991" t="n">
        <v>1680</v>
      </c>
      <c r="H125" s="991" t="n">
        <v>1646</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 xml:space="preserve"> Depreciation property, plant and equipment Motor vehicles</t>
        </is>
      </c>
      <c r="C126" s="939" t="n"/>
      <c r="D126" s="939" t="n"/>
      <c r="E126" s="939" t="n"/>
      <c r="F126" s="939" t="n"/>
      <c r="G126" s="939" t="n">
        <v>0</v>
      </c>
      <c r="H126" s="939" t="n">
        <v>125</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inlineStr">
        <is>
          <t xml:space="preserve"> Depreciation property, plant and equipment Computer equipment</t>
        </is>
      </c>
      <c r="C127" s="991" t="n"/>
      <c r="D127" s="991" t="n"/>
      <c r="E127" s="991" t="n"/>
      <c r="F127" s="991" t="n"/>
      <c r="G127" s="991" t="n">
        <v>0</v>
      </c>
      <c r="H127" s="991" t="n">
        <v>87</v>
      </c>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inlineStr">
        <is>
          <t xml:space="preserve"> Finance costs Interest and finance charges paid/payable on deferred consideration</t>
        </is>
      </c>
      <c r="C128" s="991" t="n"/>
      <c r="D128" s="991" t="n"/>
      <c r="E128" s="991" t="n"/>
      <c r="F128" s="991" t="n"/>
      <c r="G128" s="991" t="n">
        <v>159</v>
      </c>
      <c r="H128" s="991" t="n">
        <v>0</v>
      </c>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inlineStr">
        <is>
          <t xml:space="preserve"> Finance costs Interest and finance charges paid/payable on borrowings</t>
        </is>
      </c>
      <c r="C129" s="991" t="n"/>
      <c r="D129" s="991" t="n"/>
      <c r="E129" s="991" t="n"/>
      <c r="F129" s="991" t="n"/>
      <c r="G129" s="991" t="n">
        <v>898</v>
      </c>
      <c r="H129" s="991" t="n">
        <v>1415</v>
      </c>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inlineStr">
        <is>
          <t xml:space="preserve"> Finance costs Interest and finance charges paid/payable on lease liabilities</t>
        </is>
      </c>
      <c r="C130" s="991" t="n"/>
      <c r="D130" s="991" t="n"/>
      <c r="E130" s="991" t="n"/>
      <c r="F130" s="991" t="n"/>
      <c r="G130" s="991" t="n">
        <v>3179</v>
      </c>
      <c r="H130" s="991" t="n">
        <v>3164</v>
      </c>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8181</v>
      </c>
      <c r="H138" s="939" t="n">
        <v>8804</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26079</v>
      </c>
      <c r="G12" s="1029" t="n">
        <v>8062</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-1269</v>
      </c>
      <c r="G13" s="1028" t="n">
        <v>-1353</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-429</v>
      </c>
      <c r="G14" s="326" t="n">
        <v>-192</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117</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-3885</v>
      </c>
      <c r="G18" s="1029" t="n">
        <v>-18446</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-1000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105686</v>
      </c>
      <c r="G22" s="1028" t="n">
        <v>162634</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-119453</v>
      </c>
      <c r="G23" s="1028" t="n">
        <v>-158031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-13348</v>
      </c>
      <c r="G25" s="1029" t="n">
        <v>3603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