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SEKISUI HOUSE AUSTRALIA HOLDINGS PTY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AUD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in hand &amp; cash</t>
        </is>
      </c>
      <c r="C15" s="103" t="n"/>
      <c r="D15" s="103" t="n"/>
      <c r="E15" s="103" t="n"/>
      <c r="F15" s="103" t="n"/>
      <c r="G15" s="103" t="n">
        <v>0</v>
      </c>
      <c r="H15" s="103" t="n">
        <v>88038915</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For the of the of cash flows, cash and cash equivalents comprise the following at 31 Cash at bank and in hand</t>
        </is>
      </c>
      <c r="C16" s="103" t="n"/>
      <c r="D16" s="103" t="n"/>
      <c r="E16" s="103" t="n"/>
      <c r="F16" s="103" t="n"/>
      <c r="G16" s="103" t="n">
        <v>0</v>
      </c>
      <c r="H16" s="103" t="n">
        <v>88038915</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Income tax receivables</t>
        </is>
      </c>
      <c r="C29" s="103" t="n"/>
      <c r="D29" s="103" t="n"/>
      <c r="E29" s="103" t="n"/>
      <c r="F29" s="103" t="n"/>
      <c r="G29" s="103" t="n">
        <v>760455</v>
      </c>
      <c r="H29" s="103" t="n">
        <v>3416187</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729029083</v>
      </c>
      <c r="H43" s="103" t="n">
        <v>0</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Current Prepayments</t>
        </is>
      </c>
      <c r="C56" s="939" t="n"/>
      <c r="D56" s="939" t="n"/>
      <c r="E56" s="939" t="n"/>
      <c r="F56" s="939" t="n"/>
      <c r="G56" s="939" t="n">
        <v>924953</v>
      </c>
      <c r="H56" s="939" t="n">
        <v>640566</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Other assets</t>
        </is>
      </c>
      <c r="C57" s="939" t="n"/>
      <c r="D57" s="939" t="n"/>
      <c r="E57" s="939" t="n"/>
      <c r="F57" s="939" t="n"/>
      <c r="G57" s="939" t="n">
        <v>0</v>
      </c>
      <c r="H57" s="939" t="n">
        <v>632681</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assets</t>
        </is>
      </c>
      <c r="C70" s="939" t="n"/>
      <c r="D70" s="939" t="n"/>
      <c r="E70" s="939" t="n"/>
      <c r="F70" s="939" t="n"/>
      <c r="G70" s="939" t="n">
        <v>0</v>
      </c>
      <c r="H70" s="939" t="n">
        <v>632681</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Income tax receivables</t>
        </is>
      </c>
      <c r="C71" s="939" t="n"/>
      <c r="D71" s="939" t="n"/>
      <c r="E71" s="939" t="n"/>
      <c r="F71" s="939" t="n"/>
      <c r="G71" s="939" t="n">
        <v>760455</v>
      </c>
      <c r="H71" s="939" t="n">
        <v>3416187</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Other current asset *</t>
        </is>
      </c>
      <c r="C72" s="939" t="n"/>
      <c r="D72" s="939" t="n"/>
      <c r="E72" s="939" t="n"/>
      <c r="F72" s="939" t="n"/>
      <c r="G72" s="939" t="n">
        <v>60780255</v>
      </c>
      <c r="H72" s="939" t="n">
        <v>693539060</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Property, plant and equipment</t>
        </is>
      </c>
      <c r="C86" s="939" t="n"/>
      <c r="D86" s="939" t="n"/>
      <c r="E86" s="939" t="n"/>
      <c r="F86" s="939" t="n"/>
      <c r="G86" s="939" t="n">
        <v>3171854</v>
      </c>
      <c r="H86" s="939" t="n">
        <v>2336589</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Property, plant and equipment</t>
        </is>
      </c>
      <c r="C100" s="952" t="n"/>
      <c r="D100" s="952" t="n"/>
      <c r="E100" s="952" t="n"/>
      <c r="F100" s="952" t="n"/>
      <c r="G100" s="952" t="n">
        <v>3171854</v>
      </c>
      <c r="H100" s="952" t="n">
        <v>2336589</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Property, plant and equipment</t>
        </is>
      </c>
      <c r="C114" s="939" t="n"/>
      <c r="D114" s="939" t="n"/>
      <c r="E114" s="939" t="n"/>
      <c r="F114" s="939" t="n"/>
      <c r="G114" s="939" t="n">
        <v>3171854</v>
      </c>
      <c r="H114" s="939" t="n">
        <v>2336589</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Intangible assets</t>
        </is>
      </c>
      <c r="C129" s="103" t="n"/>
      <c r="D129" s="103" t="n"/>
      <c r="E129" s="103" t="n"/>
      <c r="F129" s="103" t="n"/>
      <c r="G129" s="103" t="n">
        <v>2398673</v>
      </c>
      <c r="H129" s="103" t="n">
        <v>2826783</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inlineStr">
        <is>
          <t>Property, plant and equipment</t>
        </is>
      </c>
      <c r="C133" s="939" t="n"/>
      <c r="D133" s="939" t="n"/>
      <c r="E133" s="939" t="n"/>
      <c r="F133" s="939" t="n"/>
      <c r="G133" s="939" t="n">
        <v>3171854</v>
      </c>
      <c r="H133" s="939" t="n">
        <v>2336589</v>
      </c>
      <c r="I133" s="928" t="n"/>
      <c r="N133" s="105">
        <f>B133</f>
        <v/>
      </c>
      <c r="O133" s="106" t="inlineStr"/>
      <c r="P133" s="106" t="inlineStr"/>
      <c r="Q133" s="106" t="inlineStr"/>
      <c r="R133" s="106" t="inlineStr"/>
      <c r="S133" s="106">
        <f>G133*BS!$B$9</f>
        <v/>
      </c>
      <c r="T133" s="106">
        <f>H133*BS!$B$9</f>
        <v/>
      </c>
      <c r="U133" s="929">
        <f>I133</f>
        <v/>
      </c>
      <c r="V133" s="927" t="n"/>
      <c r="W133" s="927" t="n"/>
    </row>
    <row r="134" customFormat="1" s="79">
      <c r="A134" s="618" t="n"/>
      <c r="B134" s="102" t="inlineStr">
        <is>
          <t>Intangible assets</t>
        </is>
      </c>
      <c r="C134" s="939" t="n"/>
      <c r="D134" s="939" t="n"/>
      <c r="E134" s="939" t="n"/>
      <c r="F134" s="939" t="n"/>
      <c r="G134" s="939" t="n">
        <v>2398673</v>
      </c>
      <c r="H134" s="939" t="n">
        <v>2826783</v>
      </c>
      <c r="I134" s="928" t="n"/>
      <c r="N134" s="105">
        <f>B134</f>
        <v/>
      </c>
      <c r="O134" s="106" t="inlineStr"/>
      <c r="P134" s="106" t="inlineStr"/>
      <c r="Q134" s="106" t="inlineStr"/>
      <c r="R134" s="106" t="inlineStr"/>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Inventories</t>
        </is>
      </c>
      <c r="C147" s="939" t="n"/>
      <c r="D147" s="939" t="n"/>
      <c r="E147" s="939" t="n"/>
      <c r="F147" s="939" t="n"/>
      <c r="G147" s="939" t="n">
        <v>1224776130</v>
      </c>
      <c r="H147" s="939" t="n">
        <v>1187301280</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inlineStr">
        <is>
          <t>Deferred tax assets</t>
        </is>
      </c>
      <c r="C161" s="103" t="n"/>
      <c r="D161" s="103" t="n"/>
      <c r="E161" s="103" t="n"/>
      <c r="F161" s="103" t="n"/>
      <c r="G161" s="103" t="n">
        <v>0</v>
      </c>
      <c r="H161" s="103" t="n">
        <v>0</v>
      </c>
      <c r="I161" s="934" t="n"/>
      <c r="J161" s="85" t="n"/>
      <c r="K161" s="85" t="n"/>
      <c r="L161" s="85" t="n"/>
      <c r="M161" s="85" t="n"/>
      <c r="N161" s="114">
        <f>B161</f>
        <v/>
      </c>
      <c r="O161" s="115" t="inlineStr"/>
      <c r="P161" s="115" t="inlineStr"/>
      <c r="Q161" s="115" t="inlineStr"/>
      <c r="R161" s="115" t="inlineStr"/>
      <c r="S161" s="115">
        <f>G161*BS!$B$9</f>
        <v/>
      </c>
      <c r="T161" s="115">
        <f>H161*BS!$B$9</f>
        <v/>
      </c>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 of Use Assets</t>
        </is>
      </c>
      <c r="C165" s="939" t="n"/>
      <c r="D165" s="939" t="n"/>
      <c r="E165" s="939" t="n"/>
      <c r="F165" s="939" t="n"/>
      <c r="G165" s="939" t="n">
        <v>8626943</v>
      </c>
      <c r="H165" s="939" t="n">
        <v>6883513</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Intangible assets</t>
        </is>
      </c>
      <c r="C166" s="939" t="n"/>
      <c r="D166" s="939" t="n"/>
      <c r="E166" s="939" t="n"/>
      <c r="F166" s="939" t="n"/>
      <c r="G166" s="939" t="n">
        <v>2398673</v>
      </c>
      <c r="H166" s="939" t="n">
        <v>2826783</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inlineStr">
        <is>
          <t>Other non-current asset *</t>
        </is>
      </c>
      <c r="C167" s="939" t="n"/>
      <c r="D167" s="939" t="n"/>
      <c r="E167" s="939" t="n"/>
      <c r="F167" s="939" t="n"/>
      <c r="G167" s="939" t="n">
        <v>16040381</v>
      </c>
      <c r="H167" s="939" t="n">
        <v>4972107</v>
      </c>
      <c r="I167" s="930" t="n"/>
      <c r="K167" s="932" t="n"/>
      <c r="N167" s="105">
        <f>B167</f>
        <v/>
      </c>
      <c r="O167" s="106" t="inlineStr"/>
      <c r="P167" s="106" t="inlineStr"/>
      <c r="Q167" s="106" t="inlineStr"/>
      <c r="R167" s="106" t="inlineStr"/>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Current Bank Loans External lenders</t>
        </is>
      </c>
      <c r="C16" s="939" t="n"/>
      <c r="D16" s="939" t="n"/>
      <c r="E16" s="939" t="n"/>
      <c r="F16" s="939" t="n"/>
      <c r="G16" s="939" t="n">
        <v>171960212</v>
      </c>
      <c r="H16" s="939" t="n">
        <v>467284380</v>
      </c>
      <c r="I16" s="928" t="n"/>
      <c r="J16" s="180" t="n"/>
      <c r="N16" s="969">
        <f>B16</f>
        <v/>
      </c>
      <c r="O16" s="192" t="inlineStr"/>
      <c r="P16" s="192" t="inlineStr"/>
      <c r="Q16" s="192" t="inlineStr"/>
      <c r="R16" s="192" t="inlineStr"/>
      <c r="S16" s="192">
        <f>G16*BS!$B$9</f>
        <v/>
      </c>
      <c r="T16" s="192">
        <f>H16*BS!$B$9</f>
        <v/>
      </c>
      <c r="U16" s="193">
        <f>I16</f>
        <v/>
      </c>
    </row>
    <row r="17">
      <c r="B17" s="102" t="inlineStr">
        <is>
          <t xml:space="preserve"> Current Sekisui House Limited (Japan)</t>
        </is>
      </c>
      <c r="C17" s="939" t="n"/>
      <c r="D17" s="939" t="n"/>
      <c r="E17" s="939" t="n"/>
      <c r="F17" s="939" t="n"/>
      <c r="G17" s="939" t="n">
        <v>725813</v>
      </c>
      <c r="H17" s="939" t="n">
        <v>1429373</v>
      </c>
      <c r="I17" s="928" t="n"/>
      <c r="J17" s="180" t="n"/>
      <c r="N17" s="969">
        <f>B17</f>
        <v/>
      </c>
      <c r="O17" s="192" t="inlineStr"/>
      <c r="P17" s="192" t="inlineStr"/>
      <c r="Q17" s="192" t="inlineStr"/>
      <c r="R17" s="192" t="inlineStr"/>
      <c r="S17" s="192">
        <f>G17*BS!$B$9</f>
        <v/>
      </c>
      <c r="T17" s="192">
        <f>H17*BS!$B$9</f>
        <v/>
      </c>
      <c r="U17" s="193">
        <f>I17</f>
        <v/>
      </c>
    </row>
    <row r="18">
      <c r="B18" s="102" t="inlineStr">
        <is>
          <t xml:space="preserve"> Current Bank Loans External lenders</t>
        </is>
      </c>
      <c r="C18" s="939" t="n"/>
      <c r="D18" s="939" t="n"/>
      <c r="E18" s="939" t="n"/>
      <c r="F18" s="939" t="n"/>
      <c r="G18" s="939" t="n">
        <v>171960212</v>
      </c>
      <c r="H18" s="939" t="n">
        <v>467284380</v>
      </c>
      <c r="I18" s="928" t="n"/>
      <c r="J18" s="180" t="n"/>
      <c r="N18" s="969">
        <f>B18</f>
        <v/>
      </c>
      <c r="O18" s="192" t="inlineStr"/>
      <c r="P18" s="192" t="inlineStr"/>
      <c r="Q18" s="192" t="inlineStr"/>
      <c r="R18" s="192" t="inlineStr"/>
      <c r="S18" s="192">
        <f>G18*BS!$B$9</f>
        <v/>
      </c>
      <c r="T18" s="192">
        <f>H18*BS!$B$9</f>
        <v/>
      </c>
      <c r="U18" s="193">
        <f>I18</f>
        <v/>
      </c>
    </row>
    <row r="19">
      <c r="B19" s="102" t="inlineStr">
        <is>
          <t xml:space="preserve"> Current Sekisui House Limited (Japan)</t>
        </is>
      </c>
      <c r="C19" s="103" t="n"/>
      <c r="D19" s="103" t="n"/>
      <c r="E19" s="103" t="n"/>
      <c r="F19" s="103" t="n"/>
      <c r="G19" s="103" t="n">
        <v>725813</v>
      </c>
      <c r="H19" s="103" t="n">
        <v>1429373</v>
      </c>
      <c r="I19" s="928" t="n"/>
      <c r="J19" s="180" t="n"/>
      <c r="N19" s="969">
        <f>B19</f>
        <v/>
      </c>
      <c r="O19" s="192" t="inlineStr"/>
      <c r="P19" s="192" t="inlineStr"/>
      <c r="Q19" s="192" t="inlineStr"/>
      <c r="R19" s="192" t="inlineStr"/>
      <c r="S19" s="192">
        <f>G19*BS!$B$9</f>
        <v/>
      </c>
      <c r="T19" s="192">
        <f>H19*BS!$B$9</f>
        <v/>
      </c>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t>
        </is>
      </c>
      <c r="C58" s="939" t="n"/>
      <c r="D58" s="939" t="n"/>
      <c r="E58" s="939" t="n"/>
      <c r="F58" s="939" t="n"/>
      <c r="G58" s="939" t="n">
        <v>5572511</v>
      </c>
      <c r="H58" s="939" t="n">
        <v>4364939</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Other payables and accruals</t>
        </is>
      </c>
      <c r="C59" s="939" t="n"/>
      <c r="D59" s="939" t="n"/>
      <c r="E59" s="939" t="n"/>
      <c r="F59" s="939" t="n"/>
      <c r="G59" s="939" t="n">
        <v>0</v>
      </c>
      <c r="H59" s="939" t="n">
        <v>40920513</v>
      </c>
      <c r="I59" s="975" t="n"/>
      <c r="J59" s="180" t="n"/>
      <c r="N59" s="976">
        <f>B59</f>
        <v/>
      </c>
      <c r="O59" s="192" t="inlineStr"/>
      <c r="P59" s="192" t="inlineStr"/>
      <c r="Q59" s="192" t="inlineStr"/>
      <c r="R59" s="192" t="inlineStr"/>
      <c r="S59" s="192">
        <f>G59*BS!$B$9</f>
        <v/>
      </c>
      <c r="T59" s="192">
        <f>H59*BS!$B$9</f>
        <v/>
      </c>
      <c r="U59" s="193">
        <f>I59</f>
        <v/>
      </c>
    </row>
    <row r="60">
      <c r="B60" s="102" t="inlineStr">
        <is>
          <t xml:space="preserve"> Current Carrying amount of current trade and other payables</t>
        </is>
      </c>
      <c r="C60" s="939" t="n"/>
      <c r="D60" s="939" t="n"/>
      <c r="E60" s="939" t="n"/>
      <c r="F60" s="939" t="n"/>
      <c r="G60" s="939" t="n">
        <v>127218984</v>
      </c>
      <c r="H60" s="939" t="n">
        <v>45285452</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 xml:space="preserve"> Current Other payables and accruals</t>
        </is>
      </c>
      <c r="C70" s="939" t="n"/>
      <c r="D70" s="939" t="n"/>
      <c r="E70" s="939" t="n"/>
      <c r="F70" s="939" t="n"/>
      <c r="G70" s="939" t="n">
        <v>0</v>
      </c>
      <c r="H70" s="939" t="n">
        <v>40920513</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Current Trade payables</t>
        </is>
      </c>
      <c r="C84" s="103" t="n"/>
      <c r="D84" s="103" t="n"/>
      <c r="E84" s="103" t="n"/>
      <c r="F84" s="103" t="n"/>
      <c r="G84" s="103" t="n">
        <v>5572511</v>
      </c>
      <c r="H84" s="103" t="n">
        <v>4364939</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 xml:space="preserve"> Current Other payables and accruals</t>
        </is>
      </c>
      <c r="C85" s="939" t="n"/>
      <c r="D85" s="939" t="n"/>
      <c r="E85" s="939" t="n"/>
      <c r="F85" s="939" t="n"/>
      <c r="G85" s="939" t="n">
        <v>0</v>
      </c>
      <c r="H85" s="939" t="n">
        <v>40920513</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Trade payables</t>
        </is>
      </c>
      <c r="C88" s="939" t="n"/>
      <c r="D88" s="939" t="n"/>
      <c r="E88" s="939" t="n"/>
      <c r="F88" s="939" t="n"/>
      <c r="G88" s="939" t="n">
        <v>5572511</v>
      </c>
      <c r="H88" s="939" t="n">
        <v>4364939</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Other payables and accruals</t>
        </is>
      </c>
      <c r="C89" s="939" t="n"/>
      <c r="D89" s="939" t="n"/>
      <c r="E89" s="939" t="n"/>
      <c r="F89" s="939" t="n"/>
      <c r="G89" s="939" t="n">
        <v>0</v>
      </c>
      <c r="H89" s="939" t="n">
        <v>40920513</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Carrying amount of current trade and other payables</t>
        </is>
      </c>
      <c r="C90" s="939" t="n"/>
      <c r="D90" s="939" t="n"/>
      <c r="E90" s="939" t="n"/>
      <c r="F90" s="939" t="n"/>
      <c r="G90" s="939" t="n">
        <v>127218984</v>
      </c>
      <c r="H90" s="939" t="n">
        <v>45285452</v>
      </c>
      <c r="I90" s="975" t="n"/>
      <c r="J90" s="180" t="n"/>
      <c r="N90" s="976">
        <f>B90</f>
        <v/>
      </c>
      <c r="O90" s="192" t="inlineStr"/>
      <c r="P90" s="192" t="inlineStr"/>
      <c r="Q90" s="192" t="inlineStr"/>
      <c r="R90" s="192" t="inlineStr"/>
      <c r="S90" s="192">
        <f>G90*BS!$B$9</f>
        <v/>
      </c>
      <c r="T90" s="192">
        <f>H90*BS!$B$9</f>
        <v/>
      </c>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t="inlineStr">
        <is>
          <t xml:space="preserve">  None Ordinary shares</t>
        </is>
      </c>
      <c r="G156" t="n">
        <v>1087000000</v>
      </c>
      <c r="H156" t="n">
        <v>1087000000</v>
      </c>
      <c r="N156">
        <f>B156</f>
        <v/>
      </c>
      <c r="O156" t="inlineStr"/>
      <c r="P156" t="inlineStr"/>
      <c r="Q156" t="inlineStr"/>
      <c r="R156" t="inlineStr"/>
      <c r="S156">
        <f>G156*BS!$B$9</f>
        <v/>
      </c>
      <c r="T156">
        <f>H156*BS!$B$9</f>
        <v/>
      </c>
    </row>
    <row r="157" ht="18.75" customFormat="1" customHeight="1" s="194">
      <c r="B157" t="inlineStr">
        <is>
          <t xml:space="preserve">  Ordinary shares Issued and fully paid</t>
        </is>
      </c>
      <c r="G157" t="n">
        <v>0</v>
      </c>
      <c r="H157" t="n">
        <v>0</v>
      </c>
      <c r="N157">
        <f>B157</f>
        <v/>
      </c>
      <c r="O157" t="inlineStr"/>
      <c r="P157" t="inlineStr"/>
      <c r="Q157" t="inlineStr"/>
      <c r="R157" t="inlineStr"/>
      <c r="S157">
        <f>G157*BS!$B$9</f>
        <v/>
      </c>
      <c r="T157">
        <f>H157*BS!$B$9</f>
        <v/>
      </c>
    </row>
    <row r="158" ht="18.75" customFormat="1" customHeight="1" s="194">
      <c r="B158" t="inlineStr">
        <is>
          <t>No. of shares Movement in ordinary shares on issue 2021 At 31 2020</t>
        </is>
      </c>
      <c r="G158" t="n">
        <v>1087000000</v>
      </c>
      <c r="H158" t="n">
        <v>0</v>
      </c>
      <c r="N158">
        <f>B158</f>
        <v/>
      </c>
      <c r="O158" t="inlineStr"/>
      <c r="P158" t="inlineStr"/>
      <c r="Q158" t="inlineStr"/>
      <c r="R158" t="inlineStr"/>
      <c r="S158">
        <f>G158*BS!$B$9</f>
        <v/>
      </c>
      <c r="T158">
        <f>H158*BS!$B$9</f>
        <v/>
      </c>
    </row>
    <row r="159" ht="18.75" customFormat="1" customHeight="1" s="194">
      <c r="B159" t="inlineStr">
        <is>
          <t>No. of shares Shares issued 2021 At31 December 2021</t>
        </is>
      </c>
      <c r="G159" t="n">
        <v>1087000000</v>
      </c>
      <c r="H159" t="n">
        <v>0</v>
      </c>
      <c r="N159">
        <f>B159</f>
        <v/>
      </c>
      <c r="O159" t="inlineStr"/>
      <c r="P159" t="inlineStr"/>
      <c r="Q159" t="inlineStr"/>
      <c r="R159" t="inlineStr"/>
      <c r="S159">
        <f>G159*BS!$B$9</f>
        <v/>
      </c>
      <c r="T159">
        <f>H159*BS!$B$9</f>
        <v/>
      </c>
    </row>
    <row r="160">
      <c r="B160" s="229" t="inlineStr">
        <is>
          <t>No. of shares Shares issued 2021 At 31 2022</t>
        </is>
      </c>
      <c r="C160" s="103" t="n"/>
      <c r="D160" s="103" t="n"/>
      <c r="E160" s="103" t="n"/>
      <c r="F160" s="103" t="n"/>
      <c r="G160" s="103" t="n">
        <v>1087000000</v>
      </c>
      <c r="H160" s="103" t="n">
        <v>0</v>
      </c>
      <c r="I160" s="979" t="n"/>
      <c r="J160" s="196" t="n"/>
      <c r="K160" s="197" t="n"/>
      <c r="L160" s="197" t="n"/>
      <c r="M160" s="197" t="n"/>
      <c r="N160" s="966">
        <f>B160</f>
        <v/>
      </c>
      <c r="O160" s="198" t="inlineStr"/>
      <c r="P160" s="198" t="inlineStr"/>
      <c r="Q160" s="198" t="inlineStr"/>
      <c r="R160" s="198" t="inlineStr"/>
      <c r="S160" s="198">
        <f>G160*BS!$B$9</f>
        <v/>
      </c>
      <c r="T160" s="198">
        <f>H160*BS!$B$9</f>
        <v/>
      </c>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Other Reserves *</t>
        </is>
      </c>
      <c r="C171" s="993" t="n"/>
      <c r="D171" s="993" t="n"/>
      <c r="E171" s="993" t="n"/>
      <c r="F171" s="993" t="n"/>
      <c r="G171" s="993" t="n">
        <v>-3261000000</v>
      </c>
      <c r="H171" s="993" t="n">
        <v>106549055</v>
      </c>
      <c r="I171" s="992" t="n"/>
      <c r="J171" s="180" t="n"/>
      <c r="N171" s="976">
        <f>B171</f>
        <v/>
      </c>
      <c r="O171" s="192" t="inlineStr"/>
      <c r="P171" s="192" t="inlineStr"/>
      <c r="Q171" s="192" t="inlineStr"/>
      <c r="R171" s="192" t="inlineStr"/>
      <c r="S171" s="192">
        <f>G171*BS!$B$9</f>
        <v/>
      </c>
      <c r="T171" s="192">
        <f>H171*BS!$B$9</f>
        <v/>
      </c>
      <c r="U171" s="193">
        <f>I167</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I168</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I169</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I170</f>
        <v/>
      </c>
    </row>
    <row r="175">
      <c r="A175" s="79" t="n"/>
      <c r="B175" s="102" t="n"/>
      <c r="C175" s="103" t="n"/>
      <c r="D175" s="103" t="n"/>
      <c r="E175" s="103" t="n"/>
      <c r="F175" s="103" t="n"/>
      <c r="G175" s="103" t="n"/>
      <c r="H175" s="103" t="n"/>
      <c r="I175" s="992" t="n"/>
      <c r="J175" s="180" t="n"/>
      <c r="N175" s="976" t="inlineStr"/>
      <c r="O175" s="192" t="inlineStr"/>
      <c r="P175" s="192" t="inlineStr"/>
      <c r="Q175" s="192" t="inlineStr"/>
      <c r="R175" s="192" t="inlineStr"/>
      <c r="S175" s="192" t="inlineStr"/>
      <c r="T175" s="192" t="inlineStr"/>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inlineStr">
        <is>
          <t>Retained earnings</t>
        </is>
      </c>
      <c r="C185" s="103" t="n"/>
      <c r="D185" s="103" t="n"/>
      <c r="E185" s="103" t="n"/>
      <c r="F185" s="103" t="n"/>
      <c r="G185" s="103" t="n">
        <v>67503164</v>
      </c>
      <c r="H185" s="103" t="n">
        <v>0</v>
      </c>
      <c r="I185" s="998" t="n"/>
      <c r="J185" s="196" t="n"/>
      <c r="K185" s="197" t="n"/>
      <c r="L185" s="197" t="n"/>
      <c r="M185" s="197" t="n"/>
      <c r="N185" s="966">
        <f>B185</f>
        <v/>
      </c>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203"/>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362124200</v>
      </c>
      <c r="H29" s="939" t="n">
        <v>545365499</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Marketing &amp; Selling expenses</t>
        </is>
      </c>
      <c r="C56" s="939" t="n"/>
      <c r="D56" s="939" t="n"/>
      <c r="E56" s="939" t="n"/>
      <c r="F56" s="939" t="n"/>
      <c r="G56" s="939" t="n">
        <v>42615383</v>
      </c>
      <c r="H56" s="939" t="n">
        <v>31723345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Employment expenses</t>
        </is>
      </c>
      <c r="C57" s="939" t="n"/>
      <c r="D57" s="939" t="n"/>
      <c r="E57" s="939" t="n"/>
      <c r="F57" s="939" t="n"/>
      <c r="G57" s="939" t="n">
        <v>33911158</v>
      </c>
      <c r="H57" s="939" t="n">
        <v>35428470</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Other expenses</t>
        </is>
      </c>
      <c r="C58" s="939" t="n"/>
      <c r="D58" s="939" t="n"/>
      <c r="E58" s="939" t="n"/>
      <c r="F58" s="939" t="n"/>
      <c r="G58" s="939" t="n">
        <v>4189833</v>
      </c>
      <c r="H58" s="939" t="n">
        <v>5035961</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Administration</t>
        </is>
      </c>
      <c r="C59" s="939" t="n"/>
      <c r="D59" s="939" t="n"/>
      <c r="E59" s="939" t="n"/>
      <c r="F59" s="939" t="n"/>
      <c r="G59" s="939" t="n">
        <v>2607990</v>
      </c>
      <c r="H59" s="939" t="n">
        <v>1377568</v>
      </c>
      <c r="I59" s="1017" t="n"/>
      <c r="N59" s="293">
        <f>B59</f>
        <v/>
      </c>
      <c r="O59" s="192" t="inlineStr"/>
      <c r="P59" s="192" t="inlineStr"/>
      <c r="Q59" s="192" t="inlineStr"/>
      <c r="R59" s="192" t="inlineStr"/>
      <c r="S59" s="192">
        <f>G59*BS!$B$9</f>
        <v/>
      </c>
      <c r="T59" s="192">
        <f>H59*BS!$B$9</f>
        <v/>
      </c>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Other expenses</t>
        </is>
      </c>
      <c r="C80" s="939" t="n"/>
      <c r="D80" s="939" t="n"/>
      <c r="E80" s="939" t="n"/>
      <c r="F80" s="939" t="n"/>
      <c r="G80" s="939" t="n">
        <v>4189833</v>
      </c>
      <c r="H80" s="939" t="n">
        <v>5035961</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(a) and other income Rental, dividend and other</t>
        </is>
      </c>
      <c r="C84" s="991" t="n"/>
      <c r="D84" s="991" t="n"/>
      <c r="E84" s="991" t="n"/>
      <c r="F84" s="991" t="n"/>
      <c r="G84" s="991" t="n">
        <v>11055906</v>
      </c>
      <c r="H84" s="991" t="n">
        <v>0</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 xml:space="preserve"> (a) and other income Interest / receivable</t>
        </is>
      </c>
      <c r="C98" s="939" t="n"/>
      <c r="D98" s="939" t="n"/>
      <c r="E98" s="939" t="n"/>
      <c r="F98" s="939" t="n"/>
      <c r="G98" s="939" t="n">
        <v>322628</v>
      </c>
      <c r="H98" s="939" t="n">
        <v>759231</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t="inlineStr">
        <is>
          <t xml:space="preserve"> (a) and other income Interest / receivable</t>
        </is>
      </c>
      <c r="G124" t="n">
        <v>322628</v>
      </c>
      <c r="H124" t="n">
        <v>759231</v>
      </c>
      <c r="N124">
        <f>B124</f>
        <v/>
      </c>
      <c r="O124" t="inlineStr"/>
      <c r="P124" t="inlineStr"/>
      <c r="Q124" t="inlineStr"/>
      <c r="R124" t="inlineStr"/>
      <c r="S124">
        <f>G124*BS!$B$9</f>
        <v/>
      </c>
      <c r="T124">
        <f>H124*BS!$B$9</f>
        <v/>
      </c>
    </row>
    <row r="125" customFormat="1" s="118">
      <c r="B125" t="inlineStr">
        <is>
          <t xml:space="preserve"> (a) and other income Building construction</t>
        </is>
      </c>
      <c r="G125" t="n">
        <v>36108754</v>
      </c>
      <c r="H125" t="n">
        <v>67311658</v>
      </c>
      <c r="N125">
        <f>B125</f>
        <v/>
      </c>
      <c r="O125" t="inlineStr"/>
      <c r="P125" t="inlineStr"/>
      <c r="Q125" t="inlineStr"/>
      <c r="R125" t="inlineStr"/>
      <c r="S125">
        <f>G125*BS!$B$9</f>
        <v/>
      </c>
      <c r="T125">
        <f>H125*BS!$B$9</f>
        <v/>
      </c>
    </row>
    <row r="126" customFormat="1" s="118">
      <c r="B126" t="inlineStr">
        <is>
          <t xml:space="preserve"> (a) and other income Development income</t>
        </is>
      </c>
      <c r="G126" t="n">
        <v>369844576</v>
      </c>
      <c r="H126" t="n">
        <v>0</v>
      </c>
      <c r="N126">
        <f>B126</f>
        <v/>
      </c>
      <c r="O126" t="inlineStr"/>
      <c r="P126" t="inlineStr"/>
      <c r="Q126" t="inlineStr"/>
      <c r="R126" t="inlineStr"/>
      <c r="S126">
        <f>G126*BS!$B$9</f>
        <v/>
      </c>
      <c r="T126">
        <f>H126*BS!$B$9</f>
        <v/>
      </c>
    </row>
    <row r="127" customFormat="1" s="118">
      <c r="B127" t="inlineStr">
        <is>
          <t xml:space="preserve"> (a) and other income Rental, dividend and other</t>
        </is>
      </c>
      <c r="G127" t="n">
        <v>11055906</v>
      </c>
      <c r="H127" t="n">
        <v>0</v>
      </c>
      <c r="N127">
        <f>B127</f>
        <v/>
      </c>
      <c r="O127" t="inlineStr"/>
      <c r="P127" t="inlineStr"/>
      <c r="Q127" t="inlineStr"/>
      <c r="R127" t="inlineStr"/>
      <c r="S127">
        <f>G127*BS!$B$9</f>
        <v/>
      </c>
      <c r="T127">
        <f>H127*BS!$B$9</f>
        <v/>
      </c>
    </row>
    <row r="128" customFormat="1" s="118">
      <c r="B128" t="inlineStr">
        <is>
          <t xml:space="preserve"> (b) Other Depreciation and amortisation</t>
        </is>
      </c>
      <c r="G128" t="n">
        <v>1485484</v>
      </c>
      <c r="H128" t="n">
        <v>1420240</v>
      </c>
      <c r="N128">
        <f>B128</f>
        <v/>
      </c>
      <c r="O128" t="inlineStr"/>
      <c r="P128" t="inlineStr"/>
      <c r="Q128" t="inlineStr"/>
      <c r="R128" t="inlineStr"/>
      <c r="S128">
        <f>G128*BS!$B$9</f>
        <v/>
      </c>
      <c r="T128">
        <f>H128*BS!$B$9</f>
        <v/>
      </c>
    </row>
    <row r="129" customFormat="1" s="118">
      <c r="B129" t="inlineStr">
        <is>
          <t xml:space="preserve"> (b) Other Depreciation and right-of-use assets</t>
        </is>
      </c>
      <c r="G129" t="n">
        <v>2342908</v>
      </c>
      <c r="H129" t="n">
        <v>2451553</v>
      </c>
      <c r="N129">
        <f>B129</f>
        <v/>
      </c>
      <c r="O129" t="inlineStr"/>
      <c r="P129" t="inlineStr"/>
      <c r="Q129" t="inlineStr"/>
      <c r="R129" t="inlineStr"/>
      <c r="S129">
        <f>G129*BS!$B$9</f>
        <v/>
      </c>
      <c r="T129">
        <f>H129*BS!$B$9</f>
        <v/>
      </c>
    </row>
    <row r="130" customFormat="1" s="118">
      <c r="B130" t="inlineStr">
        <is>
          <t xml:space="preserve"> (b) Other Royalties</t>
        </is>
      </c>
      <c r="G130" t="n">
        <v>361441</v>
      </c>
      <c r="H130" t="n">
        <v>1164168</v>
      </c>
      <c r="N130">
        <f>B130</f>
        <v/>
      </c>
      <c r="O130" t="inlineStr"/>
      <c r="P130" t="inlineStr"/>
      <c r="Q130" t="inlineStr"/>
      <c r="R130" t="inlineStr"/>
      <c r="S130">
        <f>G130*BS!$B$9</f>
        <v/>
      </c>
      <c r="T130">
        <f>H130*BS!$B$9</f>
        <v/>
      </c>
    </row>
    <row r="131" customFormat="1" s="118">
      <c r="B131" t="inlineStr">
        <is>
          <t>1January 2022 None Trade and other receivables</t>
        </is>
      </c>
      <c r="G131" t="n">
        <v>0</v>
      </c>
      <c r="H131" t="n">
        <v>-7568670</v>
      </c>
      <c r="N131">
        <f>B131</f>
        <v/>
      </c>
      <c r="O131" t="inlineStr"/>
      <c r="P131" t="inlineStr"/>
      <c r="Q131" t="inlineStr"/>
      <c r="R131" t="inlineStr"/>
      <c r="S131">
        <f>G131*BS!$B$9</f>
        <v/>
      </c>
      <c r="T131">
        <f>H131*BS!$B$9</f>
        <v/>
      </c>
    </row>
    <row r="132" customFormat="1" s="118">
      <c r="B132" t="inlineStr">
        <is>
          <t>1January 2022 None Other items</t>
        </is>
      </c>
      <c r="G132" t="n">
        <v>0</v>
      </c>
      <c r="H132" t="n">
        <v>32749</v>
      </c>
      <c r="N132">
        <f>B132</f>
        <v/>
      </c>
      <c r="O132" t="inlineStr"/>
      <c r="P132" t="inlineStr"/>
      <c r="Q132" t="inlineStr"/>
      <c r="R132" t="inlineStr"/>
      <c r="S132">
        <f>G132*BS!$B$9</f>
        <v/>
      </c>
      <c r="T132">
        <f>H132*BS!$B$9</f>
        <v/>
      </c>
    </row>
    <row r="133" customFormat="1" s="118">
      <c r="B133" t="inlineStr">
        <is>
          <t>1January 2022 None Tax carried forward</t>
        </is>
      </c>
      <c r="G133" t="n">
        <v>0</v>
      </c>
      <c r="H133" t="n">
        <v>0</v>
      </c>
      <c r="N133">
        <f>B133</f>
        <v/>
      </c>
      <c r="O133" t="inlineStr"/>
      <c r="P133" t="inlineStr"/>
      <c r="Q133" t="inlineStr"/>
      <c r="R133" t="inlineStr"/>
      <c r="S133">
        <f>G133*BS!$B$9</f>
        <v/>
      </c>
      <c r="T133">
        <f>H133*BS!$B$9</f>
        <v/>
      </c>
    </row>
    <row r="134" customFormat="1" s="118">
      <c r="B134" t="inlineStr">
        <is>
          <t>1January 2022 None DTL on profit from joint operations</t>
        </is>
      </c>
      <c r="G134" t="n">
        <v>0</v>
      </c>
      <c r="H134" t="n">
        <v>-453775</v>
      </c>
      <c r="N134">
        <f>B134</f>
        <v/>
      </c>
      <c r="O134" t="inlineStr"/>
      <c r="P134" t="inlineStr"/>
      <c r="Q134" t="inlineStr"/>
      <c r="R134" t="inlineStr"/>
      <c r="S134">
        <f>G134*BS!$B$9</f>
        <v/>
      </c>
      <c r="T134">
        <f>H134*BS!$B$9</f>
        <v/>
      </c>
    </row>
    <row r="135" customFormat="1" s="118">
      <c r="B135" t="inlineStr">
        <is>
          <t>1January 2022 None Tax losses carried forward</t>
        </is>
      </c>
      <c r="G135" t="n">
        <v>0</v>
      </c>
      <c r="H135" t="n">
        <v>0</v>
      </c>
      <c r="N135">
        <f>B135</f>
        <v/>
      </c>
      <c r="O135" t="inlineStr"/>
      <c r="P135" t="inlineStr"/>
      <c r="Q135" t="inlineStr"/>
      <c r="R135" t="inlineStr"/>
      <c r="S135">
        <f>G135*BS!$B$9</f>
        <v/>
      </c>
      <c r="T135">
        <f>H135*BS!$B$9</f>
        <v/>
      </c>
    </row>
    <row r="136" customFormat="1" s="118">
      <c r="B136" t="inlineStr">
        <is>
          <t>1January 2022 None DTL profit from joint operations</t>
        </is>
      </c>
      <c r="G136" t="n">
        <v>0</v>
      </c>
      <c r="H136" t="n">
        <v>142493</v>
      </c>
      <c r="N136">
        <f>B136</f>
        <v/>
      </c>
      <c r="O136" t="inlineStr"/>
      <c r="P136" t="inlineStr"/>
      <c r="Q136" t="inlineStr"/>
      <c r="R136" t="inlineStr"/>
      <c r="S136">
        <f>G136*BS!$B$9</f>
        <v/>
      </c>
      <c r="T136">
        <f>H136*BS!$B$9</f>
        <v/>
      </c>
    </row>
    <row r="137" customFormat="1" s="118">
      <c r="B137" t="inlineStr">
        <is>
          <t>Recognised in profit or loss None Trade and other receivables</t>
        </is>
      </c>
      <c r="G137" t="n">
        <v>0</v>
      </c>
      <c r="H137" t="n">
        <v>513519</v>
      </c>
      <c r="N137">
        <f>B137</f>
        <v/>
      </c>
      <c r="O137" t="inlineStr"/>
      <c r="P137" t="inlineStr"/>
      <c r="Q137" t="inlineStr"/>
      <c r="R137" t="inlineStr"/>
      <c r="S137">
        <f>G137*BS!$B$9</f>
        <v/>
      </c>
      <c r="T137">
        <f>H137*BS!$B$9</f>
        <v/>
      </c>
    </row>
    <row r="138" customFormat="1" s="118">
      <c r="B138" t="inlineStr">
        <is>
          <t>Recognised in profit or loss None Other items</t>
        </is>
      </c>
      <c r="G138" t="n">
        <v>0</v>
      </c>
      <c r="H138" t="n">
        <v>-59667</v>
      </c>
      <c r="N138">
        <f>B138</f>
        <v/>
      </c>
      <c r="O138" t="inlineStr"/>
      <c r="P138" t="inlineStr"/>
      <c r="Q138" t="inlineStr"/>
      <c r="R138" t="inlineStr"/>
      <c r="S138">
        <f>G138*BS!$B$9</f>
        <v/>
      </c>
      <c r="T138">
        <f>H138*BS!$B$9</f>
        <v/>
      </c>
    </row>
    <row r="139" customFormat="1" s="118">
      <c r="B139" t="inlineStr">
        <is>
          <t>Recognised in profit or loss None Tax carried forward</t>
        </is>
      </c>
      <c r="G139" t="n">
        <v>0</v>
      </c>
      <c r="H139" t="n">
        <v>-14912460</v>
      </c>
      <c r="N139">
        <f>B139</f>
        <v/>
      </c>
      <c r="O139" t="inlineStr"/>
      <c r="P139" t="inlineStr"/>
      <c r="Q139" t="inlineStr"/>
      <c r="R139" t="inlineStr"/>
      <c r="S139">
        <f>G139*BS!$B$9</f>
        <v/>
      </c>
      <c r="T139">
        <f>H139*BS!$B$9</f>
        <v/>
      </c>
    </row>
    <row r="140" customFormat="1" s="118">
      <c r="B140" t="inlineStr">
        <is>
          <t>Recognised in profit or loss None DTL on profit from joint operations</t>
        </is>
      </c>
      <c r="G140" t="n">
        <v>0</v>
      </c>
      <c r="H140" t="n">
        <v>405641</v>
      </c>
      <c r="N140">
        <f>B140</f>
        <v/>
      </c>
      <c r="O140" t="inlineStr"/>
      <c r="P140" t="inlineStr"/>
      <c r="Q140" t="inlineStr"/>
      <c r="R140" t="inlineStr"/>
      <c r="S140">
        <f>G140*BS!$B$9</f>
        <v/>
      </c>
      <c r="T140">
        <f>H140*BS!$B$9</f>
        <v/>
      </c>
    </row>
    <row r="141" customFormat="1" s="118">
      <c r="B141" t="inlineStr">
        <is>
          <t>Recognised in profit or loss None Tax losses carried forward</t>
        </is>
      </c>
      <c r="G141" t="n">
        <v>0</v>
      </c>
      <c r="H141" t="n">
        <v>0</v>
      </c>
      <c r="N141">
        <f>B141</f>
        <v/>
      </c>
      <c r="O141" t="inlineStr"/>
      <c r="P141" t="inlineStr"/>
      <c r="Q141" t="inlineStr"/>
      <c r="R141" t="inlineStr"/>
      <c r="S141">
        <f>G141*BS!$B$9</f>
        <v/>
      </c>
      <c r="T141">
        <f>H141*BS!$B$9</f>
        <v/>
      </c>
    </row>
    <row r="142" customFormat="1" s="118">
      <c r="B142" s="119" t="inlineStr">
        <is>
          <t>Recognised in profit or loss None DTL profit from joint operations</t>
        </is>
      </c>
      <c r="C142" s="952" t="n"/>
      <c r="D142" s="952" t="n"/>
      <c r="E142" s="952" t="n"/>
      <c r="F142" s="952" t="n"/>
      <c r="G142" s="952" t="n">
        <v>0</v>
      </c>
      <c r="H142" s="952" t="n">
        <v>-596268</v>
      </c>
      <c r="I142" s="1020" t="n"/>
      <c r="L142" s="279" t="n"/>
      <c r="M142" s="279" t="n"/>
      <c r="N142" s="296">
        <f>B142</f>
        <v/>
      </c>
      <c r="O142" s="192" t="inlineStr"/>
      <c r="P142" s="192" t="inlineStr"/>
      <c r="Q142" s="192" t="inlineStr"/>
      <c r="R142" s="192" t="inlineStr"/>
      <c r="S142" s="192">
        <f>G142*BS!$B$9</f>
        <v/>
      </c>
      <c r="T142" s="192">
        <f>H142*BS!$B$9</f>
        <v/>
      </c>
      <c r="U142" s="1016">
        <f>I124</f>
        <v/>
      </c>
    </row>
    <row r="143" customFormat="1" s="118">
      <c r="B143" s="102" t="inlineStr">
        <is>
          <t>31 December None Trade and other receivables</t>
        </is>
      </c>
      <c r="C143" s="991" t="n"/>
      <c r="D143" s="991" t="n"/>
      <c r="E143" s="991" t="n"/>
      <c r="F143" s="991" t="n"/>
      <c r="G143" s="991" t="n">
        <v>0</v>
      </c>
      <c r="H143" s="991" t="n">
        <v>-7055151</v>
      </c>
      <c r="I143" s="1020" t="n"/>
      <c r="L143" s="279" t="n"/>
      <c r="M143" s="279" t="n"/>
      <c r="N143" s="293">
        <f>B143</f>
        <v/>
      </c>
      <c r="O143" s="192" t="inlineStr"/>
      <c r="P143" s="192" t="inlineStr"/>
      <c r="Q143" s="192" t="inlineStr"/>
      <c r="R143" s="192" t="inlineStr"/>
      <c r="S143" s="192">
        <f>G143*BS!$B$9</f>
        <v/>
      </c>
      <c r="T143" s="192">
        <f>H143*BS!$B$9</f>
        <v/>
      </c>
      <c r="U143" s="1016">
        <f>I125</f>
        <v/>
      </c>
    </row>
    <row r="144" customFormat="1" s="118">
      <c r="B144" s="102" t="inlineStr">
        <is>
          <t>31 December None Other items</t>
        </is>
      </c>
      <c r="C144" s="939" t="n"/>
      <c r="D144" s="939" t="n"/>
      <c r="E144" s="939" t="n"/>
      <c r="F144" s="939" t="n"/>
      <c r="G144" s="939" t="n">
        <v>0</v>
      </c>
      <c r="H144" s="939" t="n">
        <v>-26918</v>
      </c>
      <c r="I144" s="1020" t="n"/>
      <c r="L144" s="279" t="n"/>
      <c r="M144" s="279" t="n"/>
      <c r="N144" s="293">
        <f>B144</f>
        <v/>
      </c>
      <c r="O144" s="192" t="inlineStr"/>
      <c r="P144" s="192" t="inlineStr"/>
      <c r="Q144" s="192" t="inlineStr"/>
      <c r="R144" s="192" t="inlineStr"/>
      <c r="S144" s="192">
        <f>G144*BS!$B$9</f>
        <v/>
      </c>
      <c r="T144" s="192">
        <f>H144*BS!$B$9</f>
        <v/>
      </c>
      <c r="U144" s="1016">
        <f>I126</f>
        <v/>
      </c>
    </row>
    <row r="145" customFormat="1" s="118">
      <c r="B145" s="102" t="inlineStr">
        <is>
          <t>31 December None Tax carried forward</t>
        </is>
      </c>
      <c r="C145" s="991" t="n"/>
      <c r="D145" s="991" t="n"/>
      <c r="E145" s="991" t="n"/>
      <c r="F145" s="991" t="n"/>
      <c r="G145" s="991" t="n">
        <v>0</v>
      </c>
      <c r="H145" s="991" t="n">
        <v>0</v>
      </c>
      <c r="I145" s="1020" t="n"/>
      <c r="L145" s="279" t="n"/>
      <c r="M145" s="279" t="n"/>
      <c r="N145" s="293">
        <f>B145</f>
        <v/>
      </c>
      <c r="O145" s="192" t="inlineStr"/>
      <c r="P145" s="192" t="inlineStr"/>
      <c r="Q145" s="192" t="inlineStr"/>
      <c r="R145" s="192" t="inlineStr"/>
      <c r="S145" s="192">
        <f>G145*BS!$B$9</f>
        <v/>
      </c>
      <c r="T145" s="192">
        <f>H145*BS!$B$9</f>
        <v/>
      </c>
      <c r="U145" s="1016">
        <f>I127</f>
        <v/>
      </c>
    </row>
    <row r="146" customFormat="1" s="118">
      <c r="B146" s="102" t="inlineStr">
        <is>
          <t>31 December None DTL on profit from joint operations</t>
        </is>
      </c>
      <c r="C146" s="991" t="n"/>
      <c r="D146" s="991" t="n"/>
      <c r="E146" s="991" t="n"/>
      <c r="F146" s="991" t="n"/>
      <c r="G146" s="991" t="n">
        <v>0</v>
      </c>
      <c r="H146" s="991" t="n">
        <v>-48134</v>
      </c>
      <c r="I146" s="1020" t="n"/>
      <c r="L146" s="279" t="n"/>
      <c r="M146" s="279" t="n"/>
      <c r="N146" s="293">
        <f>B146</f>
        <v/>
      </c>
      <c r="O146" s="192" t="inlineStr"/>
      <c r="P146" s="192" t="inlineStr"/>
      <c r="Q146" s="192" t="inlineStr"/>
      <c r="R146" s="192" t="inlineStr"/>
      <c r="S146" s="192">
        <f>G146*BS!$B$9</f>
        <v/>
      </c>
      <c r="T146" s="192">
        <f>H146*BS!$B$9</f>
        <v/>
      </c>
      <c r="U146" s="1016">
        <f>I128</f>
        <v/>
      </c>
    </row>
    <row r="147" customFormat="1" s="118">
      <c r="B147" s="102" t="inlineStr">
        <is>
          <t>31 December None Tax losses carried forward</t>
        </is>
      </c>
      <c r="C147" s="991" t="n"/>
      <c r="D147" s="991" t="n"/>
      <c r="E147" s="991" t="n"/>
      <c r="F147" s="991" t="n"/>
      <c r="G147" s="991" t="n">
        <v>0</v>
      </c>
      <c r="H147" s="991" t="n">
        <v>14912460</v>
      </c>
      <c r="I147" s="1020" t="n"/>
      <c r="L147" s="279" t="n"/>
      <c r="M147" s="279" t="n"/>
      <c r="N147" s="293">
        <f>B147</f>
        <v/>
      </c>
      <c r="O147" s="192" t="inlineStr"/>
      <c r="P147" s="192" t="inlineStr"/>
      <c r="Q147" s="192" t="inlineStr"/>
      <c r="R147" s="192" t="inlineStr"/>
      <c r="S147" s="192">
        <f>G147*BS!$B$9</f>
        <v/>
      </c>
      <c r="T147" s="192">
        <f>H147*BS!$B$9</f>
        <v/>
      </c>
      <c r="U147" s="1016">
        <f>I129</f>
        <v/>
      </c>
    </row>
    <row r="148" customFormat="1" s="118">
      <c r="B148" s="102" t="inlineStr">
        <is>
          <t>31 December None DTL profit from joint operations</t>
        </is>
      </c>
      <c r="C148" s="991" t="n"/>
      <c r="D148" s="991" t="n"/>
      <c r="E148" s="991" t="n"/>
      <c r="F148" s="991" t="n"/>
      <c r="G148" s="991" t="n">
        <v>0</v>
      </c>
      <c r="H148" s="991" t="n">
        <v>-453775</v>
      </c>
      <c r="I148" s="1020" t="n"/>
      <c r="L148" s="279" t="n"/>
      <c r="M148" s="279" t="n"/>
      <c r="N148" s="293">
        <f>B148</f>
        <v/>
      </c>
      <c r="O148" s="192" t="inlineStr"/>
      <c r="P148" s="192" t="inlineStr"/>
      <c r="Q148" s="192" t="inlineStr"/>
      <c r="R148" s="192" t="inlineStr"/>
      <c r="S148" s="192">
        <f>G148*BS!$B$9</f>
        <v/>
      </c>
      <c r="T148" s="192">
        <f>H148*BS!$B$9</f>
        <v/>
      </c>
      <c r="U148" s="1016">
        <f>I130</f>
        <v/>
      </c>
    </row>
    <row r="149" customFormat="1" s="118">
      <c r="B149" s="102" t="inlineStr">
        <is>
          <t xml:space="preserve"> For the year ended  Current Income tax Current income tax charge / (benefit)</t>
        </is>
      </c>
      <c r="C149" s="991" t="n"/>
      <c r="D149" s="991" t="n"/>
      <c r="E149" s="991" t="n"/>
      <c r="F149" s="991" t="n"/>
      <c r="G149" s="991" t="n">
        <v>0</v>
      </c>
      <c r="H149" s="991" t="n">
        <v>1103300</v>
      </c>
      <c r="I149" s="1020" t="n"/>
      <c r="L149" s="279" t="n"/>
      <c r="M149" s="279" t="n"/>
      <c r="N149" s="293">
        <f>B149</f>
        <v/>
      </c>
      <c r="O149" s="192" t="inlineStr"/>
      <c r="P149" s="192" t="inlineStr"/>
      <c r="Q149" s="192" t="inlineStr"/>
      <c r="R149" s="192" t="inlineStr"/>
      <c r="S149" s="192">
        <f>G149*BS!$B$9</f>
        <v/>
      </c>
      <c r="T149" s="192">
        <f>H149*BS!$B$9</f>
        <v/>
      </c>
      <c r="U149" s="1016">
        <f>I131</f>
        <v/>
      </c>
    </row>
    <row r="150" customFormat="1" s="118">
      <c r="B150" s="102" t="inlineStr">
        <is>
          <t xml:space="preserve"> For the year ended  calculated per the statutory income tax rate Other items (net)</t>
        </is>
      </c>
      <c r="C150" s="991" t="n"/>
      <c r="D150" s="991" t="n"/>
      <c r="E150" s="991" t="n"/>
      <c r="F150" s="991" t="n"/>
      <c r="G150" s="991" t="n">
        <v>338808</v>
      </c>
      <c r="H150" s="991" t="n">
        <v>-231394</v>
      </c>
      <c r="I150" s="1020" t="n"/>
      <c r="L150" s="279" t="n"/>
      <c r="M150" s="279" t="n"/>
      <c r="N150" s="293">
        <f>B150</f>
        <v/>
      </c>
      <c r="O150" s="192" t="inlineStr"/>
      <c r="P150" s="192" t="inlineStr"/>
      <c r="Q150" s="192" t="inlineStr"/>
      <c r="R150" s="192" t="inlineStr"/>
      <c r="S150" s="192">
        <f>G150*BS!$B$9</f>
        <v/>
      </c>
      <c r="T150" s="192">
        <f>H150*BS!$B$9</f>
        <v/>
      </c>
      <c r="U150" s="1016">
        <f>I132</f>
        <v/>
      </c>
    </row>
    <row r="151" customFormat="1" s="118">
      <c r="B151" s="102" t="n"/>
      <c r="C151" s="991" t="n"/>
      <c r="D151" s="991" t="n"/>
      <c r="E151" s="991" t="n"/>
      <c r="F151" s="991" t="n"/>
      <c r="G151" s="991" t="n"/>
      <c r="H151" s="991" t="n"/>
      <c r="I151" s="1020" t="n"/>
      <c r="L151" s="279" t="n"/>
      <c r="M151" s="279" t="n"/>
      <c r="N151" s="293" t="inlineStr"/>
      <c r="O151" s="192" t="inlineStr"/>
      <c r="P151" s="192" t="inlineStr"/>
      <c r="Q151" s="192" t="inlineStr"/>
      <c r="R151" s="192" t="inlineStr"/>
      <c r="S151" s="192" t="inlineStr"/>
      <c r="T151" s="192" t="inlineStr"/>
      <c r="U151" s="1016">
        <f>I133</f>
        <v/>
      </c>
    </row>
    <row r="152" customFormat="1" s="118">
      <c r="B152" s="102" t="n"/>
      <c r="C152" s="991" t="n"/>
      <c r="D152" s="991" t="n"/>
      <c r="E152" s="991" t="n"/>
      <c r="F152" s="991" t="n"/>
      <c r="G152" s="991" t="n"/>
      <c r="H152" s="991" t="n"/>
      <c r="I152" s="1020" t="n"/>
      <c r="L152" s="279" t="n"/>
      <c r="M152" s="279" t="n"/>
      <c r="N152" s="293" t="inlineStr"/>
      <c r="O152" s="192" t="inlineStr"/>
      <c r="P152" s="192" t="inlineStr"/>
      <c r="Q152" s="192" t="inlineStr"/>
      <c r="R152" s="192" t="inlineStr"/>
      <c r="S152" s="192" t="inlineStr"/>
      <c r="T152" s="192" t="inlineStr"/>
      <c r="U152" s="1016">
        <f>I134</f>
        <v/>
      </c>
    </row>
    <row r="153" customFormat="1" s="118">
      <c r="A153" s="118" t="inlineStr">
        <is>
          <t>K20</t>
        </is>
      </c>
      <c r="B153" s="96" t="inlineStr">
        <is>
          <t>Total</t>
        </is>
      </c>
      <c r="C153" s="954">
        <f>SUM(INDIRECT(ADDRESS(MATCH("K19",$A:$A,0)+1,COLUMN(C$12),4)&amp;":"&amp;ADDRESS(MATCH("K20",$A:$A,0)-1,COLUMN(C$12),4)))</f>
        <v/>
      </c>
      <c r="D153" s="954">
        <f>SUM(INDIRECT(ADDRESS(MATCH("K19",$A:$A,0)+1,COLUMN(D$12),4)&amp;":"&amp;ADDRESS(MATCH("K20",$A:$A,0)-1,COLUMN(D$12),4)))</f>
        <v/>
      </c>
      <c r="E153" s="954">
        <f>SUM(INDIRECT(ADDRESS(MATCH("K19",$A:$A,0)+1,COLUMN(E$12),4)&amp;":"&amp;ADDRESS(MATCH("K20",$A:$A,0)-1,COLUMN(E$12),4)))</f>
        <v/>
      </c>
      <c r="F153" s="954">
        <f>SUM(INDIRECT(ADDRESS(MATCH("K19",$A:$A,0)+1,COLUMN(F$12),4)&amp;":"&amp;ADDRESS(MATCH("K20",$A:$A,0)-1,COLUMN(F$12),4)))</f>
        <v/>
      </c>
      <c r="G153" s="954">
        <f>SUM(INDIRECT(ADDRESS(MATCH("K19",$A:$A,0)+1,COLUMN(G$12),4)&amp;":"&amp;ADDRESS(MATCH("K20",$A:$A,0)-1,COLUMN(G$12),4)))</f>
        <v/>
      </c>
      <c r="H153" s="954">
        <f>SUM(INDIRECT(ADDRESS(MATCH("K19",$A:$A,0)+1,COLUMN(H$12),4)&amp;":"&amp;ADDRESS(MATCH("K20",$A:$A,0)-1,COLUMN(H$12),4)))</f>
        <v/>
      </c>
      <c r="I153" s="1020" t="n"/>
      <c r="L153" s="279" t="n"/>
      <c r="M153" s="279" t="n"/>
      <c r="N153" s="293">
        <f>B153</f>
        <v/>
      </c>
      <c r="O153" s="192">
        <f>C153*BS!$B$9</f>
        <v/>
      </c>
      <c r="P153" s="192">
        <f>D153*BS!$B$9</f>
        <v/>
      </c>
      <c r="Q153" s="192">
        <f>E153*BS!$B$9</f>
        <v/>
      </c>
      <c r="R153" s="192">
        <f>F153*BS!$B$9</f>
        <v/>
      </c>
      <c r="S153" s="192">
        <f>G153*BS!$B$9</f>
        <v/>
      </c>
      <c r="T153" s="192">
        <f>H153*BS!$B$9</f>
        <v/>
      </c>
      <c r="U153" s="1016">
        <f>I135</f>
        <v/>
      </c>
    </row>
    <row r="154" customFormat="1" s="118">
      <c r="B154" s="102" t="n"/>
      <c r="D154" s="939" t="n"/>
      <c r="E154" s="939" t="n"/>
      <c r="F154" s="939" t="n"/>
      <c r="G154" s="939" t="n"/>
      <c r="H154" s="939" t="n"/>
      <c r="I154" s="1017" t="n"/>
      <c r="L154" s="279" t="n"/>
      <c r="M154" s="279" t="n"/>
      <c r="N154" s="293" t="inlineStr"/>
      <c r="O154" s="192" t="inlineStr"/>
      <c r="P154" s="192" t="inlineStr"/>
      <c r="Q154" s="192" t="inlineStr"/>
      <c r="R154" s="192" t="inlineStr"/>
      <c r="S154" s="192" t="inlineStr"/>
      <c r="T154" s="192" t="inlineStr"/>
      <c r="U154" s="1016" t="n"/>
    </row>
    <row r="155" customFormat="1" s="118">
      <c r="A155" s="118" t="inlineStr">
        <is>
          <t>K21</t>
        </is>
      </c>
      <c r="B155" s="298" t="inlineStr">
        <is>
          <t xml:space="preserve">Taxes </t>
        </is>
      </c>
      <c r="C155" s="954">
        <f>SUM(INDIRECT(ADDRESS(MATCH("K21",$A:$A,0)+1,COLUMN(C$12),4)&amp;":"&amp;ADDRESS(MATCH("K22",$A:$A,0)-1,COLUMN(C$12),4)))</f>
        <v/>
      </c>
      <c r="D155" s="954">
        <f>SUM(INDIRECT(ADDRESS(MATCH("K21",$A:$A,0)+1,COLUMN(D$12),4)&amp;":"&amp;ADDRESS(MATCH("K22",$A:$A,0)-1,COLUMN(D$12),4)))</f>
        <v/>
      </c>
      <c r="E155" s="954">
        <f>SUM(INDIRECT(ADDRESS(MATCH("K21",$A:$A,0)+1,COLUMN(E$12),4)&amp;":"&amp;ADDRESS(MATCH("K22",$A:$A,0)-1,COLUMN(E$12),4)))</f>
        <v/>
      </c>
      <c r="F155" s="954">
        <f>SUM(INDIRECT(ADDRESS(MATCH("K21",$A:$A,0)+1,COLUMN(F$12),4)&amp;":"&amp;ADDRESS(MATCH("K22",$A:$A,0)-1,COLUMN(F$12),4)))</f>
        <v/>
      </c>
      <c r="G155" s="954">
        <f>SUM(INDIRECT(ADDRESS(MATCH("K21",$A:$A,0)+1,COLUMN(G$12),4)&amp;":"&amp;ADDRESS(MATCH("K22",$A:$A,0)-1,COLUMN(G$12),4)))</f>
        <v/>
      </c>
      <c r="H155" s="954">
        <f>SUM(INDIRECT(ADDRESS(MATCH("K21",$A:$A,0)+1,COLUMN(H$12),4)&amp;":"&amp;ADDRESS(MATCH("K22",$A:$A,0)-1,COLUMN(H$12),4)))</f>
        <v/>
      </c>
      <c r="I155" s="1017" t="n"/>
      <c r="L155" s="279" t="n"/>
      <c r="M155" s="279" t="n"/>
      <c r="N155" s="290">
        <f>B155</f>
        <v/>
      </c>
      <c r="O155" s="204">
        <f>C155*BS!$B$9</f>
        <v/>
      </c>
      <c r="P155" s="204">
        <f>D155*BS!$B$9</f>
        <v/>
      </c>
      <c r="Q155" s="204">
        <f>E155*BS!$B$9</f>
        <v/>
      </c>
      <c r="R155" s="204">
        <f>F155*BS!$B$9</f>
        <v/>
      </c>
      <c r="S155" s="204">
        <f>G155*BS!$B$9</f>
        <v/>
      </c>
      <c r="T155" s="204">
        <f>H155*BS!$B$9</f>
        <v/>
      </c>
      <c r="U155" s="1016">
        <f>I137</f>
        <v/>
      </c>
    </row>
    <row r="156" customFormat="1" s="118">
      <c r="B156" s="102" t="inlineStr">
        <is>
          <t>Income tax (expense) / benefit</t>
        </is>
      </c>
      <c r="D156" s="939" t="n"/>
      <c r="E156" s="939" t="n"/>
      <c r="F156" s="939" t="n"/>
      <c r="G156" s="939" t="n">
        <v>12874426</v>
      </c>
      <c r="H156" s="939" t="n">
        <v>16555489</v>
      </c>
      <c r="I156" s="1017" t="n"/>
      <c r="L156" s="279" t="n"/>
      <c r="M156" s="279" t="n"/>
      <c r="N156" s="290">
        <f>B156</f>
        <v/>
      </c>
      <c r="O156" s="204" t="inlineStr"/>
      <c r="P156" s="204" t="inlineStr"/>
      <c r="Q156" s="204" t="inlineStr"/>
      <c r="R156" s="204" t="inlineStr"/>
      <c r="S156" s="204">
        <f>G156*BS!$B$9</f>
        <v/>
      </c>
      <c r="T156" s="204">
        <f>H156*BS!$B$9</f>
        <v/>
      </c>
      <c r="U156" s="1016" t="n"/>
    </row>
    <row r="157" customFormat="1" s="118">
      <c r="B157" s="102" t="n"/>
      <c r="C157" s="939" t="n"/>
      <c r="D157" s="939" t="n"/>
      <c r="E157" s="939" t="n"/>
      <c r="F157" s="939" t="n"/>
      <c r="G157" s="939" t="n"/>
      <c r="H157" s="939" t="n"/>
      <c r="I157" s="1017" t="n"/>
      <c r="L157" s="279" t="n"/>
      <c r="M157" s="279" t="n"/>
      <c r="N157" s="290" t="inlineStr"/>
      <c r="O157" s="204" t="inlineStr"/>
      <c r="P157" s="204" t="inlineStr"/>
      <c r="Q157" s="204" t="inlineStr"/>
      <c r="R157" s="204" t="inlineStr"/>
      <c r="S157" s="204" t="inlineStr"/>
      <c r="T157" s="204" t="inlineStr"/>
      <c r="U157" s="1016" t="n"/>
    </row>
    <row r="158" customFormat="1" s="118">
      <c r="A158" s="118" t="inlineStr">
        <is>
          <t>K22</t>
        </is>
      </c>
      <c r="B158" s="298" t="inlineStr">
        <is>
          <t>Minority Interest (-)</t>
        </is>
      </c>
      <c r="C158" s="158" t="n"/>
      <c r="D158" s="954" t="n"/>
      <c r="E158" s="954" t="n"/>
      <c r="F158" s="954" t="n"/>
      <c r="G158" s="954" t="n"/>
      <c r="H158" s="954" t="n"/>
      <c r="I158" s="1017" t="n"/>
      <c r="L158" s="279" t="n"/>
      <c r="M158" s="279" t="n"/>
      <c r="N158" s="290">
        <f>B158</f>
        <v/>
      </c>
      <c r="O158" s="204" t="inlineStr"/>
      <c r="P158" s="204" t="inlineStr"/>
      <c r="Q158" s="204" t="inlineStr"/>
      <c r="R158" s="204" t="inlineStr"/>
      <c r="S158" s="204" t="inlineStr"/>
      <c r="T158" s="204" t="inlineStr"/>
      <c r="U158" s="1016">
        <f>I140</f>
        <v/>
      </c>
    </row>
    <row r="159" customFormat="1" s="118">
      <c r="B159" s="102" t="n"/>
      <c r="C159" s="939" t="n"/>
      <c r="D159" s="939" t="n"/>
      <c r="E159" s="939" t="n"/>
      <c r="F159" s="939" t="n"/>
      <c r="G159" s="939" t="n"/>
      <c r="H159" s="939" t="n"/>
      <c r="I159" s="1017" t="n"/>
      <c r="L159" s="279" t="n"/>
      <c r="M159" s="279" t="n"/>
      <c r="N159" s="293" t="inlineStr"/>
      <c r="O159" s="192" t="inlineStr"/>
      <c r="P159" s="192" t="inlineStr"/>
      <c r="Q159" s="192" t="inlineStr"/>
      <c r="R159" s="192" t="inlineStr"/>
      <c r="S159" s="192" t="inlineStr"/>
      <c r="T159" s="192" t="inlineStr"/>
      <c r="U159" s="1016">
        <f>I141</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I142</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I143</f>
        <v/>
      </c>
    </row>
    <row r="162" customFormat="1" s="118">
      <c r="B162" s="303" t="n"/>
      <c r="I162" s="1017" t="n"/>
      <c r="L162" s="279" t="n"/>
      <c r="M162" s="279" t="n"/>
      <c r="N162" s="293" t="inlineStr"/>
      <c r="O162" s="192" t="inlineStr"/>
      <c r="P162" s="192" t="inlineStr"/>
      <c r="Q162" s="192" t="inlineStr"/>
      <c r="R162" s="192" t="inlineStr"/>
      <c r="S162" s="192" t="inlineStr"/>
      <c r="T162" s="192" t="inlineStr"/>
      <c r="U162" s="1016">
        <f>I144</f>
        <v/>
      </c>
    </row>
    <row r="163" customFormat="1" s="118">
      <c r="A163" s="118" t="inlineStr">
        <is>
          <t>K23</t>
        </is>
      </c>
      <c r="B163" s="96" t="inlineStr">
        <is>
          <t xml:space="preserve">Total </t>
        </is>
      </c>
      <c r="C163" s="158">
        <f>SUM(INDIRECT(ADDRESS(MATCH("K22",$A:$A,0)+1,COLUMN(C$12),4)&amp;":"&amp;ADDRESS(MATCH("K23",$A:$A,0)-1,COLUMN(C$12),4)))</f>
        <v/>
      </c>
      <c r="D163" s="158">
        <f>SUM(INDIRECT(ADDRESS(MATCH("K22",$A:$A,0)+1,COLUMN(D$12),4)&amp;":"&amp;ADDRESS(MATCH("K23",$A:$A,0)-1,COLUMN(D$12),4)))</f>
        <v/>
      </c>
      <c r="E163" s="158">
        <f>SUM(INDIRECT(ADDRESS(MATCH("K22",$A:$A,0)+1,COLUMN(E$12),4)&amp;":"&amp;ADDRESS(MATCH("K23",$A:$A,0)-1,COLUMN(E$12),4)))</f>
        <v/>
      </c>
      <c r="F163" s="158">
        <f>SUM(INDIRECT(ADDRESS(MATCH("K22",$A:$A,0)+1,COLUMN(F$12),4)&amp;":"&amp;ADDRESS(MATCH("K23",$A:$A,0)-1,COLUMN(F$12),4)))</f>
        <v/>
      </c>
      <c r="G163" s="158">
        <f>SUM(INDIRECT(ADDRESS(MATCH("K22",$A:$A,0)+1,COLUMN(G$12),4)&amp;":"&amp;ADDRESS(MATCH("K23",$A:$A,0)-1,COLUMN(G$12),4)))</f>
        <v/>
      </c>
      <c r="H163" s="158">
        <f>SUM(INDIRECT(ADDRESS(MATCH("K22",$A:$A,0)+1,COLUMN(H$12),4)&amp;":"&amp;ADDRESS(MATCH("K23",$A:$A,0)-1,COLUMN(H$12),4)))</f>
        <v/>
      </c>
      <c r="I163" s="1017" t="n"/>
      <c r="L163" s="279" t="n"/>
      <c r="M163" s="279" t="n"/>
      <c r="N163" s="290">
        <f>B163</f>
        <v/>
      </c>
      <c r="O163" s="204">
        <f>C163*BS!$B$9</f>
        <v/>
      </c>
      <c r="P163" s="204">
        <f>D163*BS!$B$9</f>
        <v/>
      </c>
      <c r="Q163" s="204">
        <f>E163*BS!$B$9</f>
        <v/>
      </c>
      <c r="R163" s="204">
        <f>F163*BS!$B$9</f>
        <v/>
      </c>
      <c r="S163" s="204">
        <f>G163*BS!$B$9</f>
        <v/>
      </c>
      <c r="T163" s="204">
        <f>H163*BS!$B$9</f>
        <v/>
      </c>
      <c r="U163" s="1016">
        <f>I145</f>
        <v/>
      </c>
    </row>
    <row r="164" customFormat="1" s="118">
      <c r="B164" s="303" t="n"/>
      <c r="C164" s="279" t="n"/>
      <c r="D164" s="938" t="n"/>
      <c r="E164" s="938" t="n"/>
      <c r="F164" s="938" t="n"/>
      <c r="G164" s="938" t="n"/>
      <c r="H164" s="938" t="n"/>
      <c r="I164" s="1017" t="n"/>
      <c r="L164" s="279" t="n"/>
      <c r="M164" s="279" t="n"/>
      <c r="N164" s="296" t="inlineStr"/>
      <c r="O164" s="192" t="inlineStr"/>
      <c r="P164" s="192" t="inlineStr"/>
      <c r="Q164" s="192" t="inlineStr"/>
      <c r="R164" s="192" t="inlineStr"/>
      <c r="S164" s="192" t="inlineStr"/>
      <c r="T164" s="192" t="inlineStr"/>
      <c r="U164" s="1016">
        <f>I146</f>
        <v/>
      </c>
    </row>
    <row r="165" customFormat="1" s="118">
      <c r="A165" s="118" t="inlineStr">
        <is>
          <t>K24</t>
        </is>
      </c>
      <c r="B165" s="298" t="inlineStr">
        <is>
          <t xml:space="preserve">Extraordinary Gain/Loss </t>
        </is>
      </c>
      <c r="C165" s="158" t="n"/>
      <c r="D165" s="954" t="n"/>
      <c r="E165" s="954" t="n"/>
      <c r="F165" s="954" t="n"/>
      <c r="G165" s="954" t="n"/>
      <c r="H165" s="954" t="n"/>
      <c r="I165" s="1017" t="n"/>
      <c r="L165" s="279" t="n"/>
      <c r="M165" s="279" t="n"/>
      <c r="N165" s="290">
        <f>B165</f>
        <v/>
      </c>
      <c r="O165" s="204" t="inlineStr"/>
      <c r="P165" s="204" t="inlineStr"/>
      <c r="Q165" s="204" t="inlineStr"/>
      <c r="R165" s="204" t="inlineStr"/>
      <c r="S165" s="204" t="inlineStr"/>
      <c r="T165" s="204" t="inlineStr"/>
      <c r="U165" s="1016">
        <f>I147</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I148</f>
        <v/>
      </c>
    </row>
    <row r="167" customFormat="1" s="118">
      <c r="B167" s="303" t="n"/>
      <c r="I167" s="1017" t="n"/>
      <c r="L167" s="279" t="n"/>
      <c r="M167" s="279" t="n"/>
      <c r="N167" s="293" t="inlineStr"/>
      <c r="O167" s="192" t="inlineStr"/>
      <c r="P167" s="192" t="inlineStr"/>
      <c r="Q167" s="192" t="inlineStr"/>
      <c r="R167" s="192" t="inlineStr"/>
      <c r="S167" s="192" t="inlineStr"/>
      <c r="T167" s="192" t="inlineStr"/>
      <c r="U167" s="1016">
        <f>I149</f>
        <v/>
      </c>
    </row>
    <row r="168" customFormat="1" s="118">
      <c r="B168" s="102" t="n"/>
      <c r="I168" s="1017" t="n"/>
      <c r="L168" s="279" t="n"/>
      <c r="M168" s="279" t="n"/>
      <c r="N168" s="293" t="inlineStr"/>
      <c r="O168" s="192" t="inlineStr"/>
      <c r="P168" s="192" t="inlineStr"/>
      <c r="Q168" s="192" t="inlineStr"/>
      <c r="R168" s="192" t="inlineStr"/>
      <c r="S168" s="192" t="inlineStr"/>
      <c r="T168" s="192" t="inlineStr"/>
      <c r="U168" s="1016">
        <f>I150</f>
        <v/>
      </c>
    </row>
    <row r="169" customFormat="1" s="118">
      <c r="B169" s="102" t="n"/>
      <c r="I169" s="1017" t="n"/>
      <c r="L169" s="279" t="n"/>
      <c r="M169" s="279" t="n"/>
      <c r="N169" s="293" t="inlineStr"/>
      <c r="O169" s="192" t="inlineStr"/>
      <c r="P169" s="192" t="inlineStr"/>
      <c r="Q169" s="192" t="inlineStr"/>
      <c r="R169" s="192" t="inlineStr"/>
      <c r="S169" s="192" t="inlineStr"/>
      <c r="T169" s="192" t="inlineStr"/>
      <c r="U169" s="1016">
        <f>I151</f>
        <v/>
      </c>
    </row>
    <row r="170" customFormat="1" s="118">
      <c r="B170" s="102" t="n"/>
      <c r="I170" s="1017" t="n"/>
      <c r="L170" s="279" t="n"/>
      <c r="M170" s="279" t="n"/>
      <c r="N170" s="293" t="inlineStr"/>
      <c r="O170" s="192" t="inlineStr"/>
      <c r="P170" s="192" t="inlineStr"/>
      <c r="Q170" s="192" t="inlineStr"/>
      <c r="R170" s="192" t="inlineStr"/>
      <c r="S170" s="192" t="inlineStr"/>
      <c r="T170" s="192" t="inlineStr"/>
      <c r="U170" s="1016">
        <f>I152</f>
        <v/>
      </c>
    </row>
    <row r="171" customFormat="1" s="118">
      <c r="B171" s="102" t="n"/>
      <c r="C171" s="939" t="n"/>
      <c r="D171" s="939" t="n"/>
      <c r="E171" s="939" t="n"/>
      <c r="F171" s="939" t="n"/>
      <c r="G171" s="939" t="n"/>
      <c r="H171" s="939" t="n"/>
      <c r="I171" s="1017" t="n"/>
      <c r="L171" s="279" t="n"/>
      <c r="M171" s="279" t="n"/>
      <c r="N171" s="293" t="inlineStr"/>
      <c r="O171" s="192" t="inlineStr"/>
      <c r="P171" s="192" t="inlineStr"/>
      <c r="Q171" s="192" t="inlineStr"/>
      <c r="R171" s="192" t="inlineStr"/>
      <c r="S171" s="192" t="inlineStr"/>
      <c r="T171" s="192" t="inlineStr"/>
      <c r="U171" s="1016">
        <f>I153</f>
        <v/>
      </c>
    </row>
    <row r="172" customFormat="1" s="118">
      <c r="B172" s="102" t="n"/>
      <c r="I172" s="1017" t="n"/>
      <c r="L172" s="279" t="n"/>
      <c r="M172" s="279" t="n"/>
      <c r="N172" s="293" t="inlineStr"/>
      <c r="O172" s="192" t="inlineStr"/>
      <c r="P172" s="192" t="inlineStr"/>
      <c r="Q172" s="192" t="inlineStr"/>
      <c r="R172" s="192" t="inlineStr"/>
      <c r="S172" s="192" t="inlineStr"/>
      <c r="T172" s="192" t="inlineStr"/>
      <c r="U172" s="1016">
        <f>I154</f>
        <v/>
      </c>
    </row>
    <row r="173" customFormat="1" s="118">
      <c r="B173" s="102" t="n"/>
      <c r="I173" s="1017" t="n"/>
      <c r="L173" s="279" t="n"/>
      <c r="M173" s="279" t="n"/>
      <c r="N173" s="293" t="inlineStr"/>
      <c r="O173" s="192" t="inlineStr"/>
      <c r="P173" s="192" t="inlineStr"/>
      <c r="Q173" s="192" t="inlineStr"/>
      <c r="R173" s="192" t="inlineStr"/>
      <c r="S173" s="192" t="inlineStr"/>
      <c r="T173" s="192" t="inlineStr"/>
      <c r="U173" s="1016">
        <f>I155</f>
        <v/>
      </c>
    </row>
    <row r="174" customFormat="1" s="118">
      <c r="B174" s="102" t="n"/>
      <c r="I174" s="1017" t="n"/>
      <c r="L174" s="279" t="n"/>
      <c r="M174" s="279" t="n"/>
      <c r="N174" s="293" t="inlineStr"/>
      <c r="O174" s="192" t="inlineStr"/>
      <c r="P174" s="192" t="inlineStr"/>
      <c r="Q174" s="192" t="inlineStr"/>
      <c r="R174" s="192" t="inlineStr"/>
      <c r="S174" s="192" t="inlineStr"/>
      <c r="T174" s="192" t="inlineStr"/>
      <c r="U174" s="1016">
        <f>I156</f>
        <v/>
      </c>
    </row>
    <row r="175">
      <c r="B175" s="102" t="n"/>
      <c r="I175" s="1017" t="n"/>
      <c r="L175" s="279" t="n"/>
      <c r="M175" s="279" t="n"/>
      <c r="N175" s="293" t="inlineStr"/>
      <c r="O175" s="192" t="inlineStr"/>
      <c r="P175" s="192" t="inlineStr"/>
      <c r="Q175" s="192" t="inlineStr"/>
      <c r="R175" s="192" t="inlineStr"/>
      <c r="S175" s="192" t="inlineStr"/>
      <c r="T175" s="192" t="inlineStr"/>
      <c r="U175" s="1016">
        <f>I157</f>
        <v/>
      </c>
    </row>
    <row r="176">
      <c r="B176" s="102" t="n"/>
      <c r="I176" s="1017" t="n"/>
      <c r="L176" s="279" t="n"/>
      <c r="M176" s="279" t="n"/>
      <c r="N176" s="293" t="inlineStr"/>
      <c r="O176" s="192" t="inlineStr"/>
      <c r="P176" s="192" t="inlineStr"/>
      <c r="Q176" s="192" t="inlineStr"/>
      <c r="R176" s="192" t="inlineStr"/>
      <c r="S176" s="192" t="inlineStr"/>
      <c r="T176" s="192" t="inlineStr"/>
      <c r="U176" s="1016">
        <f>I158</f>
        <v/>
      </c>
    </row>
    <row r="177">
      <c r="A177" s="118" t="inlineStr">
        <is>
          <t>K25</t>
        </is>
      </c>
      <c r="B177" s="96" t="inlineStr">
        <is>
          <t xml:space="preserve">Total </t>
        </is>
      </c>
      <c r="C177" s="158">
        <f>SUM(INDIRECT(ADDRESS(MATCH("K24",$A:$A,0)+1,COLUMN(C$12),4)&amp;":"&amp;ADDRESS(MATCH("K25",$A:$A,0)-1,COLUMN(C$12),4)))</f>
        <v/>
      </c>
      <c r="D177" s="158">
        <f>SUM(INDIRECT(ADDRESS(MATCH("K24",$A:$A,0)+1,COLUMN(D$12),4)&amp;":"&amp;ADDRESS(MATCH("K25",$A:$A,0)-1,COLUMN(D$12),4)))</f>
        <v/>
      </c>
      <c r="E177" s="158">
        <f>SUM(INDIRECT(ADDRESS(MATCH("K24",$A:$A,0)+1,COLUMN(E$12),4)&amp;":"&amp;ADDRESS(MATCH("K25",$A:$A,0)-1,COLUMN(E$12),4)))</f>
        <v/>
      </c>
      <c r="F177" s="158">
        <f>SUM(INDIRECT(ADDRESS(MATCH("K24",$A:$A,0)+1,COLUMN(F$12),4)&amp;":"&amp;ADDRESS(MATCH("K25",$A:$A,0)-1,COLUMN(F$12),4)))</f>
        <v/>
      </c>
      <c r="G177" s="158">
        <f>SUM(INDIRECT(ADDRESS(MATCH("K24",$A:$A,0)+1,COLUMN(G$12),4)&amp;":"&amp;ADDRESS(MATCH("K25",$A:$A,0)-1,COLUMN(G$12),4)))</f>
        <v/>
      </c>
      <c r="H177" s="158">
        <f>SUM(INDIRECT(ADDRESS(MATCH("K24",$A:$A,0)+1,COLUMN(H$12),4)&amp;":"&amp;ADDRESS(MATCH("K25",$A:$A,0)-1,COLUMN(H$12),4)))</f>
        <v/>
      </c>
      <c r="I177" s="1017" t="n"/>
      <c r="L177" s="279" t="n"/>
      <c r="M177" s="279" t="n"/>
      <c r="N177" s="290">
        <f>B177</f>
        <v/>
      </c>
      <c r="O177" s="204">
        <f>C177*BS!$B$9</f>
        <v/>
      </c>
      <c r="P177" s="204">
        <f>D177*BS!$B$9</f>
        <v/>
      </c>
      <c r="Q177" s="204">
        <f>E177*BS!$B$9</f>
        <v/>
      </c>
      <c r="R177" s="204">
        <f>F177*BS!$B$9</f>
        <v/>
      </c>
      <c r="S177" s="204">
        <f>G177*BS!$B$9</f>
        <v/>
      </c>
      <c r="T177" s="204">
        <f>H177*BS!$B$9</f>
        <v/>
      </c>
      <c r="U177" s="1016">
        <f>I159</f>
        <v/>
      </c>
    </row>
    <row r="178">
      <c r="B178" s="303" t="n"/>
      <c r="D178" s="939" t="n"/>
      <c r="E178" s="939" t="n"/>
      <c r="F178" s="939" t="n"/>
      <c r="G178" s="939" t="n"/>
      <c r="H178" s="939" t="n"/>
      <c r="I178" s="934" t="n"/>
      <c r="N178" s="296" t="inlineStr"/>
      <c r="O178" s="192" t="inlineStr"/>
      <c r="P178" s="192" t="inlineStr"/>
      <c r="Q178" s="192" t="inlineStr"/>
      <c r="R178" s="192" t="inlineStr"/>
      <c r="S178" s="192" t="inlineStr"/>
      <c r="T178" s="192" t="inlineStr"/>
      <c r="U178" s="1016" t="n"/>
    </row>
    <row r="179">
      <c r="A179" s="118" t="inlineStr">
        <is>
          <t>K26</t>
        </is>
      </c>
      <c r="B179" s="298" t="inlineStr">
        <is>
          <t xml:space="preserve">Others </t>
        </is>
      </c>
      <c r="C179" s="97" t="n"/>
      <c r="D179" s="964" t="n"/>
      <c r="E179" s="964" t="n"/>
      <c r="F179" s="964" t="n"/>
      <c r="G179" s="964" t="n"/>
      <c r="H179" s="964" t="n"/>
      <c r="I179" s="1017" t="n"/>
      <c r="N179" s="290">
        <f>B179</f>
        <v/>
      </c>
      <c r="O179" s="204" t="inlineStr"/>
      <c r="P179" s="204" t="inlineStr"/>
      <c r="Q179" s="204" t="inlineStr"/>
      <c r="R179" s="204" t="inlineStr"/>
      <c r="S179" s="204" t="inlineStr"/>
      <c r="T179" s="204" t="inlineStr"/>
      <c r="U179" s="1016" t="n"/>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I162</f>
        <v/>
      </c>
    </row>
    <row r="181">
      <c r="B181" s="102" t="n"/>
      <c r="C181" s="939" t="n"/>
      <c r="D181" s="939" t="n"/>
      <c r="E181" s="939" t="n"/>
      <c r="F181" s="939" t="n"/>
      <c r="G181" s="939" t="n"/>
      <c r="H181" s="939" t="n"/>
      <c r="I181" s="1017" t="n"/>
      <c r="N181" s="293" t="inlineStr"/>
      <c r="O181" s="192" t="inlineStr"/>
      <c r="P181" s="192" t="inlineStr"/>
      <c r="Q181" s="192" t="inlineStr"/>
      <c r="R181" s="192" t="inlineStr"/>
      <c r="S181" s="192" t="inlineStr"/>
      <c r="T181" s="192" t="inlineStr"/>
      <c r="U181" s="1016">
        <f>I163</f>
        <v/>
      </c>
    </row>
    <row r="182">
      <c r="B182" s="102" t="n"/>
      <c r="C182" s="939" t="n"/>
      <c r="D182" s="939" t="n"/>
      <c r="E182" s="939" t="n"/>
      <c r="F182" s="939" t="n"/>
      <c r="G182" s="939" t="n"/>
      <c r="H182" s="939" t="n"/>
      <c r="I182" s="1017" t="n"/>
      <c r="N182" s="293" t="inlineStr"/>
      <c r="O182" s="192" t="inlineStr"/>
      <c r="P182" s="192" t="inlineStr"/>
      <c r="Q182" s="192" t="inlineStr"/>
      <c r="R182" s="192" t="inlineStr"/>
      <c r="S182" s="192" t="inlineStr"/>
      <c r="T182" s="192" t="inlineStr"/>
      <c r="U182" s="1016">
        <f>I164</f>
        <v/>
      </c>
    </row>
    <row r="183">
      <c r="B183" s="102" t="n"/>
      <c r="C183" s="939" t="n"/>
      <c r="D183" s="939" t="n"/>
      <c r="E183" s="939" t="n"/>
      <c r="F183" s="939" t="n"/>
      <c r="G183" s="939" t="n"/>
      <c r="H183" s="939" t="n"/>
      <c r="I183" s="1017" t="n"/>
      <c r="N183" s="293" t="inlineStr"/>
      <c r="O183" s="192" t="inlineStr"/>
      <c r="P183" s="192" t="inlineStr"/>
      <c r="Q183" s="192" t="inlineStr"/>
      <c r="R183" s="192" t="inlineStr"/>
      <c r="S183" s="192" t="inlineStr"/>
      <c r="T183" s="192" t="inlineStr"/>
      <c r="U183" s="1016">
        <f>I165</f>
        <v/>
      </c>
    </row>
    <row r="184">
      <c r="B184" s="102" t="n"/>
      <c r="C184" s="939" t="n"/>
      <c r="D184" s="939" t="n"/>
      <c r="E184" s="939" t="n"/>
      <c r="F184" s="939" t="n"/>
      <c r="G184" s="939" t="n"/>
      <c r="H184" s="939" t="n"/>
      <c r="I184" s="1017" t="n"/>
      <c r="N184" s="293" t="inlineStr"/>
      <c r="O184" s="192" t="inlineStr"/>
      <c r="P184" s="192" t="inlineStr"/>
      <c r="Q184" s="192" t="inlineStr"/>
      <c r="R184" s="192" t="inlineStr"/>
      <c r="S184" s="192" t="inlineStr"/>
      <c r="T184" s="192" t="inlineStr"/>
      <c r="U184" s="1016">
        <f>I166</f>
        <v/>
      </c>
    </row>
    <row r="185">
      <c r="B185" s="102" t="n"/>
      <c r="C185" s="939" t="n"/>
      <c r="D185" s="939" t="n"/>
      <c r="E185" s="939" t="n"/>
      <c r="F185" s="939" t="n"/>
      <c r="G185" s="939" t="n"/>
      <c r="H185" s="939" t="n"/>
      <c r="I185" s="1017" t="n"/>
      <c r="N185" s="293" t="inlineStr"/>
      <c r="O185" s="192" t="inlineStr"/>
      <c r="P185" s="192" t="inlineStr"/>
      <c r="Q185" s="192" t="inlineStr"/>
      <c r="R185" s="192" t="inlineStr"/>
      <c r="S185" s="192" t="inlineStr"/>
      <c r="T185" s="192" t="inlineStr"/>
      <c r="U185" s="1016">
        <f>I167</f>
        <v/>
      </c>
    </row>
    <row r="186">
      <c r="B186" s="102" t="n"/>
      <c r="C186" s="939" t="n"/>
      <c r="D186" s="939" t="n"/>
      <c r="E186" s="939" t="n"/>
      <c r="F186" s="939" t="n"/>
      <c r="G186" s="939" t="n"/>
      <c r="H186" s="939" t="n"/>
      <c r="I186" s="1017" t="n"/>
      <c r="N186" s="293" t="inlineStr"/>
      <c r="O186" s="192" t="inlineStr"/>
      <c r="P186" s="192" t="inlineStr"/>
      <c r="Q186" s="192" t="inlineStr"/>
      <c r="R186" s="192" t="inlineStr"/>
      <c r="S186" s="192" t="inlineStr"/>
      <c r="T186" s="192" t="inlineStr"/>
      <c r="U186" s="1016">
        <f>I168</f>
        <v/>
      </c>
    </row>
    <row r="187">
      <c r="B187" s="102" t="n"/>
      <c r="C187" s="939" t="n"/>
      <c r="D187" s="939" t="n"/>
      <c r="E187" s="939" t="n"/>
      <c r="F187" s="939" t="n"/>
      <c r="G187" s="939" t="n"/>
      <c r="H187" s="939" t="n"/>
      <c r="I187" s="1017" t="n"/>
      <c r="N187" s="293" t="inlineStr"/>
      <c r="O187" s="192" t="inlineStr"/>
      <c r="P187" s="192" t="inlineStr"/>
      <c r="Q187" s="192" t="inlineStr"/>
      <c r="R187" s="192" t="inlineStr"/>
      <c r="S187" s="192" t="inlineStr"/>
      <c r="T187" s="192" t="inlineStr"/>
      <c r="U187" s="1016">
        <f>I169</f>
        <v/>
      </c>
    </row>
    <row r="188">
      <c r="B188" s="102" t="n"/>
      <c r="C188" s="939" t="n"/>
      <c r="D188" s="939" t="n"/>
      <c r="E188" s="939" t="n"/>
      <c r="F188" s="939" t="n"/>
      <c r="G188" s="939" t="n"/>
      <c r="H188" s="939" t="n"/>
      <c r="I188" s="1017" t="n"/>
      <c r="N188" s="293" t="inlineStr"/>
      <c r="O188" s="192" t="inlineStr"/>
      <c r="P188" s="192" t="inlineStr"/>
      <c r="Q188" s="192" t="inlineStr"/>
      <c r="R188" s="192" t="inlineStr"/>
      <c r="S188" s="192" t="inlineStr"/>
      <c r="T188" s="192" t="inlineStr"/>
      <c r="U188" s="1016">
        <f>I170</f>
        <v/>
      </c>
    </row>
    <row r="189">
      <c r="B189" s="102" t="n"/>
      <c r="C189" s="939" t="n"/>
      <c r="D189" s="939" t="n"/>
      <c r="E189" s="939" t="n"/>
      <c r="F189" s="939" t="n"/>
      <c r="G189" s="939" t="n"/>
      <c r="H189" s="939" t="n"/>
      <c r="I189" s="1017" t="n"/>
      <c r="N189" s="293" t="inlineStr"/>
      <c r="O189" s="192" t="inlineStr"/>
      <c r="P189" s="192" t="inlineStr"/>
      <c r="Q189" s="192" t="inlineStr"/>
      <c r="R189" s="192" t="inlineStr"/>
      <c r="S189" s="192" t="inlineStr"/>
      <c r="T189" s="192" t="inlineStr"/>
      <c r="U189" s="1016">
        <f>I171</f>
        <v/>
      </c>
    </row>
    <row r="190">
      <c r="B190" s="102" t="n"/>
      <c r="C190" s="939" t="n"/>
      <c r="D190" s="939" t="n"/>
      <c r="E190" s="939" t="n"/>
      <c r="F190" s="939" t="n"/>
      <c r="G190" s="939" t="n"/>
      <c r="H190" s="939" t="n"/>
      <c r="I190" s="1017" t="n"/>
      <c r="N190" s="293" t="inlineStr"/>
      <c r="O190" s="192" t="inlineStr"/>
      <c r="P190" s="192" t="inlineStr"/>
      <c r="Q190" s="192" t="inlineStr"/>
      <c r="R190" s="192" t="inlineStr"/>
      <c r="S190" s="192" t="inlineStr"/>
      <c r="T190" s="192" t="inlineStr"/>
      <c r="U190" s="1016">
        <f>I172</f>
        <v/>
      </c>
    </row>
    <row r="191">
      <c r="A191" s="118" t="inlineStr">
        <is>
          <t>K27</t>
        </is>
      </c>
      <c r="B191" s="96" t="inlineStr">
        <is>
          <t xml:space="preserve">Total </t>
        </is>
      </c>
      <c r="C191" s="942">
        <f>SUM(INDIRECT(ADDRESS(MATCH("K26",$A:$A,0)+1,COLUMN(C$12),4)&amp;":"&amp;ADDRESS(MATCH("K27",$A:$A,0)-1,COLUMN(C$12),4)))</f>
        <v/>
      </c>
      <c r="D191" s="942">
        <f>SUM(INDIRECT(ADDRESS(MATCH("K26",$A:$A,0)+1,COLUMN(D$12),4)&amp;":"&amp;ADDRESS(MATCH("K27",$A:$A,0)-1,COLUMN(D$12),4)))</f>
        <v/>
      </c>
      <c r="E191" s="942">
        <f>SUM(INDIRECT(ADDRESS(MATCH("K26",$A:$A,0)+1,COLUMN(E$12),4)&amp;":"&amp;ADDRESS(MATCH("K27",$A:$A,0)-1,COLUMN(E$12),4)))</f>
        <v/>
      </c>
      <c r="F191" s="942">
        <f>SUM(INDIRECT(ADDRESS(MATCH("K26",$A:$A,0)+1,COLUMN(F$12),4)&amp;":"&amp;ADDRESS(MATCH("K27",$A:$A,0)-1,COLUMN(F$12),4)))</f>
        <v/>
      </c>
      <c r="G191" s="942">
        <f>SUM(INDIRECT(ADDRESS(MATCH("K26",$A:$A,0)+1,COLUMN(G$12),4)&amp;":"&amp;ADDRESS(MATCH("K27",$A:$A,0)-1,COLUMN(G$12),4)))</f>
        <v/>
      </c>
      <c r="H191" s="942">
        <f>SUM(INDIRECT(ADDRESS(MATCH("K26",$A:$A,0)+1,COLUMN(H$12),4)&amp;":"&amp;ADDRESS(MATCH("K27",$A:$A,0)-1,COLUMN(H$12),4)))</f>
        <v/>
      </c>
      <c r="I191" s="1017" t="n"/>
      <c r="N191" s="290">
        <f>B191</f>
        <v/>
      </c>
      <c r="O191" s="204">
        <f>C191*BS!$B$9</f>
        <v/>
      </c>
      <c r="P191" s="204">
        <f>D191*BS!$B$9</f>
        <v/>
      </c>
      <c r="Q191" s="204">
        <f>E191*BS!$B$9</f>
        <v/>
      </c>
      <c r="R191" s="204">
        <f>F191*BS!$B$9</f>
        <v/>
      </c>
      <c r="S191" s="204">
        <f>G191*BS!$B$9</f>
        <v/>
      </c>
      <c r="T191" s="204">
        <f>H191*BS!$B$9</f>
        <v/>
      </c>
      <c r="U191" s="1021" t="n"/>
    </row>
    <row r="192">
      <c r="B192" s="306" t="n"/>
      <c r="C192" s="307" t="n"/>
      <c r="D192" s="307" t="n"/>
      <c r="E192" s="307" t="n"/>
      <c r="F192" s="307" t="n"/>
      <c r="G192" s="307" t="n"/>
      <c r="H192" s="307" t="n"/>
      <c r="I192" s="1022" t="n"/>
      <c r="N192" s="309" t="inlineStr"/>
      <c r="O192" s="310" t="inlineStr"/>
      <c r="P192" s="310" t="inlineStr"/>
      <c r="Q192" s="310" t="inlineStr"/>
      <c r="R192" s="310" t="inlineStr"/>
      <c r="S192" s="310" t="inlineStr"/>
      <c r="T192" s="310" t="inlineStr"/>
      <c r="U192" s="311" t="n"/>
    </row>
    <row r="193">
      <c r="N193" t="inlineStr"/>
      <c r="O193" t="inlineStr"/>
      <c r="P193" t="inlineStr"/>
      <c r="Q193" t="inlineStr"/>
      <c r="R193" t="inlineStr"/>
      <c r="S193" t="inlineStr"/>
      <c r="T193" t="inlineStr"/>
    </row>
    <row r="194">
      <c r="B194" s="312" t="n"/>
      <c r="D194" s="1023" t="n"/>
      <c r="N194" s="314" t="inlineStr"/>
      <c r="O194" t="inlineStr"/>
      <c r="P194" s="1024" t="inlineStr"/>
      <c r="Q194" t="inlineStr"/>
      <c r="R194" t="inlineStr"/>
      <c r="S194" t="inlineStr"/>
      <c r="T194" t="inlineStr"/>
    </row>
    <row r="195">
      <c r="D195" s="1023" t="n"/>
      <c r="N195" t="inlineStr"/>
      <c r="O195" t="inlineStr"/>
      <c r="P195" s="1024" t="inlineStr"/>
      <c r="Q195" t="inlineStr"/>
      <c r="R195" t="inlineStr"/>
      <c r="S195" t="inlineStr"/>
      <c r="T195" t="inlineStr"/>
    </row>
    <row r="196">
      <c r="N196" t="inlineStr"/>
      <c r="O196" t="inlineStr"/>
      <c r="P196" t="inlineStr"/>
      <c r="Q196" t="inlineStr"/>
      <c r="R196" t="inlineStr"/>
      <c r="S196" t="inlineStr"/>
      <c r="T196" t="inlineStr"/>
    </row>
    <row r="197">
      <c r="N197" t="inlineStr"/>
      <c r="O197" t="inlineStr"/>
      <c r="P197" t="inlineStr"/>
      <c r="Q197" t="inlineStr"/>
      <c r="R197" t="inlineStr"/>
      <c r="S197" t="inlineStr"/>
      <c r="T197" t="inlineStr"/>
    </row>
    <row r="198">
      <c r="N198" t="inlineStr"/>
      <c r="O198" t="inlineStr"/>
      <c r="P198" t="inlineStr"/>
      <c r="Q198" t="inlineStr"/>
      <c r="R198" t="inlineStr"/>
      <c r="S198" t="inlineStr"/>
      <c r="T198" t="inlineStr"/>
    </row>
    <row r="199">
      <c r="N199" t="inlineStr"/>
      <c r="O199" t="inlineStr"/>
      <c r="P199" t="inlineStr"/>
      <c r="Q199" t="inlineStr"/>
      <c r="R199" t="inlineStr"/>
      <c r="S199" t="inlineStr"/>
      <c r="T199" t="inlineStr"/>
    </row>
    <row r="200">
      <c r="G200" s="1025" t="n"/>
      <c r="H200" s="1025" t="n"/>
      <c r="N200" t="inlineStr"/>
      <c r="O200" t="inlineStr"/>
      <c r="P200" t="inlineStr"/>
      <c r="Q200" t="inlineStr"/>
      <c r="R200" t="inlineStr"/>
      <c r="S200" s="1026" t="inlineStr"/>
      <c r="T200" s="1026" t="inlineStr"/>
    </row>
    <row r="201">
      <c r="B201" s="312" t="n"/>
      <c r="N201" s="314"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B203" s="312" t="n"/>
      <c r="N203" s="314" t="inlineStr"/>
      <c r="O203" t="inlineStr"/>
      <c r="P203" t="inlineStr"/>
      <c r="Q203" t="inlineStr"/>
      <c r="R203" t="inlineStr"/>
      <c r="S203" t="inlineStr"/>
      <c r="T20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-20773357</v>
      </c>
      <c r="G12" s="1029" t="n">
        <v>-39813633</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-1700758</v>
      </c>
      <c r="G13" s="1028" t="n">
        <v>-1013086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-1700758</v>
      </c>
      <c r="G18" s="1029" t="n">
        <v>-1013086</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168141818</v>
      </c>
      <c r="G22" s="1028" t="n">
        <v>343692815</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-165552603</v>
      </c>
      <c r="G23" s="1028" t="n">
        <v>-268989709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2589215</v>
      </c>
      <c r="G25" s="1029" t="n">
        <v>74703106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