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J-POWER AUSTRALIA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at bank and on hand</t>
        </is>
      </c>
      <c r="C15" s="103" t="n"/>
      <c r="D15" s="103" t="n"/>
      <c r="E15" s="103" t="n"/>
      <c r="F15" s="103" t="n"/>
      <c r="G15" s="103" t="n">
        <v>147947295</v>
      </c>
      <c r="H15" s="103" t="n">
        <v>0</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None Cash and cash equivalents</t>
        </is>
      </c>
      <c r="C16" s="103" t="n"/>
      <c r="D16" s="103" t="n"/>
      <c r="E16" s="103" t="n"/>
      <c r="F16" s="103" t="n"/>
      <c r="G16" s="103" t="n">
        <v>202947295</v>
      </c>
      <c r="H16" s="103" t="n">
        <v>779298317</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Current Trade receivables due from related parties</t>
        </is>
      </c>
      <c r="C29" s="103" t="n"/>
      <c r="D29" s="103" t="n"/>
      <c r="E29" s="103" t="n"/>
      <c r="F29" s="103" t="n"/>
      <c r="G29" s="103" t="n">
        <v>33805093</v>
      </c>
      <c r="H29" s="103" t="n">
        <v>123361410</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17 Inventories Coal stock on hand</t>
        </is>
      </c>
      <c r="C43" s="103" t="n"/>
      <c r="D43" s="103" t="n"/>
      <c r="E43" s="103" t="n"/>
      <c r="F43" s="103" t="n"/>
      <c r="G43" s="103" t="n">
        <v>20567515</v>
      </c>
      <c r="H43" s="103" t="n">
        <v>32535608</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17 Inventories Stores</t>
        </is>
      </c>
      <c r="C44" s="103" t="n"/>
      <c r="D44" s="103" t="n"/>
      <c r="E44" s="103" t="n"/>
      <c r="F44" s="103" t="n"/>
      <c r="G44" s="103" t="n">
        <v>4716778</v>
      </c>
      <c r="H44" s="103" t="n">
        <v>6727271</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Other assets Current Prepayments</t>
        </is>
      </c>
      <c r="C56" s="939" t="n"/>
      <c r="D56" s="939" t="n"/>
      <c r="E56" s="939" t="n"/>
      <c r="F56" s="939" t="n"/>
      <c r="G56" s="939" t="n">
        <v>0</v>
      </c>
      <c r="H56" s="939" t="n">
        <v>5415190</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Other assets Non-current Prepayments</t>
        </is>
      </c>
      <c r="C57" s="939" t="n"/>
      <c r="D57" s="939" t="n"/>
      <c r="E57" s="939" t="n"/>
      <c r="F57" s="939" t="n"/>
      <c r="G57" s="939" t="n">
        <v>0</v>
      </c>
      <c r="H57" s="939" t="n">
        <v>475410</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inlineStr">
        <is>
          <t xml:space="preserve"> Current Prepayments</t>
        </is>
      </c>
      <c r="C58" s="939" t="n"/>
      <c r="D58" s="939" t="n"/>
      <c r="E58" s="939" t="n"/>
      <c r="F58" s="939" t="n"/>
      <c r="G58" s="939" t="n">
        <v>3301122</v>
      </c>
      <c r="H58" s="939" t="n">
        <v>0</v>
      </c>
      <c r="I58" s="137" t="n"/>
      <c r="N58" s="105">
        <f>B58</f>
        <v/>
      </c>
      <c r="O58" s="106" t="inlineStr"/>
      <c r="P58" s="106" t="inlineStr"/>
      <c r="Q58" s="106" t="inlineStr"/>
      <c r="R58" s="106" t="inlineStr"/>
      <c r="S58" s="106">
        <f>G58*BS!$B$9</f>
        <v/>
      </c>
      <c r="T58" s="106">
        <f>H58*BS!$B$9</f>
        <v/>
      </c>
      <c r="U58" s="107">
        <f>I58</f>
        <v/>
      </c>
      <c r="V58" s="932" t="n"/>
      <c r="W58" s="933" t="n"/>
    </row>
    <row r="59" customFormat="1" s="79">
      <c r="A59" s="618" t="n"/>
      <c r="B59" s="102" t="inlineStr">
        <is>
          <t xml:space="preserve"> Non-current Prepayments</t>
        </is>
      </c>
      <c r="C59" s="939" t="n"/>
      <c r="D59" s="939" t="n"/>
      <c r="E59" s="939" t="n"/>
      <c r="F59" s="939" t="n"/>
      <c r="G59" s="939" t="n">
        <v>605777</v>
      </c>
      <c r="H59" s="939" t="n">
        <v>0</v>
      </c>
      <c r="I59" s="137" t="n"/>
      <c r="N59" s="105">
        <f>B59</f>
        <v/>
      </c>
      <c r="O59" s="106" t="inlineStr"/>
      <c r="P59" s="106" t="inlineStr"/>
      <c r="Q59" s="106" t="inlineStr"/>
      <c r="R59" s="106" t="inlineStr"/>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assets Current Prepayments</t>
        </is>
      </c>
      <c r="C70" s="939" t="n"/>
      <c r="D70" s="939" t="n"/>
      <c r="E70" s="939" t="n"/>
      <c r="F70" s="939" t="n"/>
      <c r="G70" s="939" t="n">
        <v>0</v>
      </c>
      <c r="H70" s="939" t="n">
        <v>5415190</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Other assets Current TMF trust account</t>
        </is>
      </c>
      <c r="C71" s="939" t="n"/>
      <c r="D71" s="939" t="n"/>
      <c r="E71" s="939" t="n"/>
      <c r="F71" s="939" t="n"/>
      <c r="G71" s="939" t="n">
        <v>0</v>
      </c>
      <c r="H71" s="939" t="n">
        <v>95241</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Other current asset *</t>
        </is>
      </c>
      <c r="C72" s="939" t="n"/>
      <c r="D72" s="939" t="n"/>
      <c r="E72" s="939" t="n"/>
      <c r="F72" s="939" t="n"/>
      <c r="G72" s="939" t="n">
        <v>0</v>
      </c>
      <c r="H72" s="939" t="n">
        <v>129825703</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Property, plant and equipment</t>
        </is>
      </c>
      <c r="C86" s="939" t="n"/>
      <c r="D86" s="939" t="n"/>
      <c r="E86" s="939" t="n"/>
      <c r="F86" s="939" t="n"/>
      <c r="G86" s="939" t="n">
        <v>412620859</v>
      </c>
      <c r="H86" s="939" t="n">
        <v>346790090</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Property, plant and equipment</t>
        </is>
      </c>
      <c r="C100" s="952" t="n"/>
      <c r="D100" s="952" t="n"/>
      <c r="E100" s="952" t="n"/>
      <c r="F100" s="952" t="n"/>
      <c r="G100" s="952" t="n">
        <v>412620859</v>
      </c>
      <c r="H100" s="952" t="n">
        <v>346790090</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Property, plant and equipment</t>
        </is>
      </c>
      <c r="C114" s="939" t="n"/>
      <c r="D114" s="939" t="n"/>
      <c r="E114" s="939" t="n"/>
      <c r="F114" s="939" t="n"/>
      <c r="G114" s="939" t="n">
        <v>412620859</v>
      </c>
      <c r="H114" s="939" t="n">
        <v>346790090</v>
      </c>
      <c r="I114" s="945" t="n"/>
      <c r="N114" s="105">
        <f>B114</f>
        <v/>
      </c>
      <c r="O114" s="106" t="inlineStr"/>
      <c r="P114" s="106" t="inlineStr"/>
      <c r="Q114" s="106" t="inlineStr"/>
      <c r="R114" s="106" t="inlineStr"/>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Narrabri Water Licence Carrying amounts At 31 December 2021</t>
        </is>
      </c>
      <c r="C133" s="939" t="n"/>
      <c r="D133" s="939" t="n"/>
      <c r="E133" s="939" t="n"/>
      <c r="F133" s="939" t="n"/>
      <c r="G133" s="939" t="n">
        <v>217504</v>
      </c>
      <c r="H133" s="939" t="n">
        <v>0</v>
      </c>
      <c r="I133" s="928" t="n"/>
      <c r="N133" s="105">
        <f>B133</f>
        <v/>
      </c>
      <c r="O133" s="106" t="inlineStr"/>
      <c r="P133" s="106" t="inlineStr"/>
      <c r="Q133" s="106" t="inlineStr"/>
      <c r="R133" s="106" t="inlineStr"/>
      <c r="S133" s="106">
        <f>G133*BS!$B$9</f>
        <v/>
      </c>
      <c r="T133" s="106">
        <f>H133*BS!$B$9</f>
        <v/>
      </c>
      <c r="U133" s="929">
        <f>I133</f>
        <v/>
      </c>
      <c r="V133" s="927" t="n"/>
      <c r="W133" s="927" t="n"/>
    </row>
    <row r="134" customFormat="1" s="79">
      <c r="A134" s="618" t="n"/>
      <c r="B134" s="102" t="inlineStr">
        <is>
          <t>Narrabri Water Licence Carrying amounts At 31 December 2021</t>
        </is>
      </c>
      <c r="C134" s="939" t="n"/>
      <c r="D134" s="939" t="n"/>
      <c r="E134" s="939" t="n"/>
      <c r="F134" s="939" t="n"/>
      <c r="G134" s="939" t="n">
        <v>217504</v>
      </c>
      <c r="H134" s="939" t="n">
        <v>0</v>
      </c>
      <c r="I134" s="928" t="n"/>
      <c r="N134" s="105">
        <f>B134</f>
        <v/>
      </c>
      <c r="O134" s="106" t="inlineStr"/>
      <c r="P134" s="106" t="inlineStr"/>
      <c r="Q134" s="106" t="inlineStr"/>
      <c r="R134" s="106" t="inlineStr"/>
      <c r="S134" s="106">
        <f>G134*BS!$B$9</f>
        <v/>
      </c>
      <c r="T134" s="106">
        <f>H134*BS!$B$9</f>
        <v/>
      </c>
      <c r="U134" s="107">
        <f>I134</f>
        <v/>
      </c>
      <c r="V134" s="927" t="n"/>
      <c r="W134" s="927" t="n"/>
    </row>
    <row r="135" customFormat="1" s="79">
      <c r="A135" s="618" t="n"/>
      <c r="B135" s="102" t="inlineStr">
        <is>
          <t>Narrabri Water Licence Carrying amounts At31 December 2022</t>
        </is>
      </c>
      <c r="C135" s="939" t="n"/>
      <c r="D135" s="939" t="n"/>
      <c r="E135" s="939" t="n"/>
      <c r="F135" s="939" t="n"/>
      <c r="G135" s="939" t="n">
        <v>0</v>
      </c>
      <c r="H135" s="939" t="n">
        <v>217504</v>
      </c>
      <c r="I135" s="928" t="n"/>
      <c r="N135" s="105">
        <f>B135</f>
        <v/>
      </c>
      <c r="O135" s="106" t="inlineStr"/>
      <c r="P135" s="106" t="inlineStr"/>
      <c r="Q135" s="106" t="inlineStr"/>
      <c r="R135" s="106" t="inlineStr"/>
      <c r="S135" s="106">
        <f>G135*BS!$B$9</f>
        <v/>
      </c>
      <c r="T135" s="106">
        <f>H135*BS!$B$9</f>
        <v/>
      </c>
      <c r="U135" s="107">
        <f>I135</f>
        <v/>
      </c>
      <c r="V135" s="927" t="n"/>
      <c r="W135" s="927" t="n"/>
    </row>
    <row r="136" customFormat="1" s="79">
      <c r="A136" s="618" t="n"/>
      <c r="B136" s="102" t="inlineStr">
        <is>
          <t>Narrabri Water Licence Carrying amounts At31 December 2022</t>
        </is>
      </c>
      <c r="C136" s="939" t="n"/>
      <c r="D136" s="939" t="n"/>
      <c r="E136" s="939" t="n"/>
      <c r="F136" s="939" t="n"/>
      <c r="G136" s="939" t="n">
        <v>0</v>
      </c>
      <c r="H136" s="939" t="n">
        <v>217504</v>
      </c>
      <c r="I136" s="928" t="n"/>
      <c r="N136" s="105">
        <f>B136</f>
        <v/>
      </c>
      <c r="O136" s="106" t="inlineStr"/>
      <c r="P136" s="106" t="inlineStr"/>
      <c r="Q136" s="106" t="inlineStr"/>
      <c r="R136" s="106" t="inlineStr"/>
      <c r="S136" s="106">
        <f>G136*BS!$B$9</f>
        <v/>
      </c>
      <c r="T136" s="106">
        <f>H136*BS!$B$9</f>
        <v/>
      </c>
      <c r="U136" s="107">
        <f>I136</f>
        <v/>
      </c>
      <c r="V136" s="927" t="n"/>
      <c r="W136" s="927" t="n"/>
    </row>
    <row r="137" customFormat="1" s="79">
      <c r="A137" s="618" t="n"/>
      <c r="B137" s="102" t="inlineStr">
        <is>
          <t>Maules Creek Water Licence Carrying amounts At 31 December 2021</t>
        </is>
      </c>
      <c r="C137" s="939" t="n"/>
      <c r="D137" s="939" t="n"/>
      <c r="E137" s="939" t="n"/>
      <c r="F137" s="939" t="n"/>
      <c r="G137" s="939" t="n">
        <v>342588</v>
      </c>
      <c r="H137" s="939" t="n">
        <v>0</v>
      </c>
      <c r="I137" s="928" t="n"/>
      <c r="N137" s="105">
        <f>B137</f>
        <v/>
      </c>
      <c r="O137" s="106" t="inlineStr"/>
      <c r="P137" s="106" t="inlineStr"/>
      <c r="Q137" s="106" t="inlineStr"/>
      <c r="R137" s="106" t="inlineStr"/>
      <c r="S137" s="106">
        <f>G137*BS!$B$9</f>
        <v/>
      </c>
      <c r="T137" s="106">
        <f>H137*BS!$B$9</f>
        <v/>
      </c>
      <c r="U137" s="107">
        <f>I137</f>
        <v/>
      </c>
      <c r="V137" s="927" t="n"/>
      <c r="W137" s="927" t="n"/>
    </row>
    <row r="138" customFormat="1" s="79">
      <c r="A138" s="618" t="n"/>
      <c r="B138" s="102" t="inlineStr">
        <is>
          <t>Maules Creek Water Licence Carrying amounts At 31 December 2021</t>
        </is>
      </c>
      <c r="C138" s="103" t="n"/>
      <c r="D138" s="103" t="n"/>
      <c r="E138" s="103" t="n"/>
      <c r="F138" s="103" t="n"/>
      <c r="G138" s="103" t="n">
        <v>342588</v>
      </c>
      <c r="H138" s="103" t="n">
        <v>0</v>
      </c>
      <c r="I138" s="928" t="n"/>
      <c r="N138" s="105">
        <f>B138</f>
        <v/>
      </c>
      <c r="O138" s="106" t="inlineStr"/>
      <c r="P138" s="106" t="inlineStr"/>
      <c r="Q138" s="106" t="inlineStr"/>
      <c r="R138" s="106" t="inlineStr"/>
      <c r="S138" s="106">
        <f>G138*BS!$B$9</f>
        <v/>
      </c>
      <c r="T138" s="106">
        <f>H138*BS!$B$9</f>
        <v/>
      </c>
      <c r="U138" s="107">
        <f>I138</f>
        <v/>
      </c>
      <c r="V138" s="927" t="n"/>
      <c r="W138" s="927" t="n"/>
    </row>
    <row r="139" customFormat="1" s="79">
      <c r="A139" s="618" t="n"/>
      <c r="B139" s="102" t="inlineStr">
        <is>
          <t>Maules Creek Water Licence Carrying amounts At31 December 2022</t>
        </is>
      </c>
      <c r="C139" s="939" t="n"/>
      <c r="D139" s="939" t="n"/>
      <c r="E139" s="939" t="n"/>
      <c r="F139" s="939" t="n"/>
      <c r="G139" s="939" t="n">
        <v>0</v>
      </c>
      <c r="H139" s="939" t="n">
        <v>342588</v>
      </c>
      <c r="I139" s="928" t="n"/>
      <c r="N139" s="105">
        <f>B139</f>
        <v/>
      </c>
      <c r="O139" s="106" t="inlineStr"/>
      <c r="P139" s="106" t="inlineStr"/>
      <c r="Q139" s="106" t="inlineStr"/>
      <c r="R139" s="106" t="inlineStr"/>
      <c r="S139" s="106">
        <f>G139*BS!$B$9</f>
        <v/>
      </c>
      <c r="T139" s="106">
        <f>H139*BS!$B$9</f>
        <v/>
      </c>
      <c r="U139" s="107">
        <f>I139</f>
        <v/>
      </c>
      <c r="V139" s="927" t="n"/>
      <c r="W139" s="927" t="n"/>
    </row>
    <row r="140" customFormat="1" s="79">
      <c r="A140" s="618" t="n"/>
      <c r="B140" s="102" t="inlineStr">
        <is>
          <t>Maules Creek Water Licence Carrying amounts At31 December 2022</t>
        </is>
      </c>
      <c r="C140" s="939" t="n"/>
      <c r="D140" s="939" t="n"/>
      <c r="E140" s="939" t="n"/>
      <c r="F140" s="939" t="n"/>
      <c r="G140" s="939" t="n">
        <v>0</v>
      </c>
      <c r="H140" s="939" t="n">
        <v>342588</v>
      </c>
      <c r="I140" s="928" t="n"/>
      <c r="N140" s="105">
        <f>B140</f>
        <v/>
      </c>
      <c r="O140" s="106" t="inlineStr"/>
      <c r="P140" s="106" t="inlineStr"/>
      <c r="Q140" s="106" t="inlineStr"/>
      <c r="R140" s="106" t="inlineStr"/>
      <c r="S140" s="106">
        <f>G140*BS!$B$9</f>
        <v/>
      </c>
      <c r="T140" s="106">
        <f>H140*BS!$B$9</f>
        <v/>
      </c>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 *</t>
        </is>
      </c>
      <c r="C165" s="939" t="n"/>
      <c r="D165" s="939" t="n"/>
      <c r="E165" s="939" t="n"/>
      <c r="F165" s="939" t="n"/>
      <c r="G165" s="939" t="n">
        <v>2691976</v>
      </c>
      <c r="H165" s="939" t="n">
        <v>-43327040</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4"/>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Lease liabilities Narrabri Joint Venture lease liabilty current</t>
        </is>
      </c>
      <c r="C16" s="939" t="n"/>
      <c r="D16" s="939" t="n"/>
      <c r="E16" s="939" t="n"/>
      <c r="F16" s="939" t="n"/>
      <c r="G16" s="939" t="n">
        <v>149869</v>
      </c>
      <c r="H16" s="939" t="n">
        <v>31119</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Current Joint venture trade creditors</t>
        </is>
      </c>
      <c r="C58" s="939" t="n"/>
      <c r="D58" s="939" t="n"/>
      <c r="E58" s="939" t="n"/>
      <c r="F58" s="939" t="n"/>
      <c r="G58" s="939" t="n">
        <v>17341557</v>
      </c>
      <c r="H58" s="939" t="n">
        <v>21154625</v>
      </c>
      <c r="I58" s="975" t="n"/>
      <c r="J58" s="180" t="n"/>
      <c r="N58" s="976">
        <f>B58</f>
        <v/>
      </c>
      <c r="O58" s="192" t="inlineStr"/>
      <c r="P58" s="192" t="inlineStr"/>
      <c r="Q58" s="192" t="inlineStr"/>
      <c r="R58" s="192" t="inlineStr"/>
      <c r="S58" s="192">
        <f>G58*BS!$B$9</f>
        <v/>
      </c>
      <c r="T58" s="192">
        <f>H58*BS!$B$9</f>
        <v/>
      </c>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Current Other creditors and accruals</t>
        </is>
      </c>
      <c r="C70" s="939" t="n"/>
      <c r="D70" s="939" t="n"/>
      <c r="E70" s="939" t="n"/>
      <c r="F70" s="939" t="n"/>
      <c r="G70" s="939" t="n">
        <v>21773221</v>
      </c>
      <c r="H70" s="939" t="n">
        <v>32266534</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Current tax liability</t>
        </is>
      </c>
      <c r="C84" s="103" t="n"/>
      <c r="D84" s="103" t="n"/>
      <c r="E84" s="103" t="n"/>
      <c r="F84" s="103" t="n"/>
      <c r="G84" s="103" t="n">
        <v>7476953</v>
      </c>
      <c r="H84" s="103" t="n">
        <v>64631892</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Current Other creditors and accruals</t>
        </is>
      </c>
      <c r="C88" s="939" t="n"/>
      <c r="D88" s="939" t="n"/>
      <c r="E88" s="939" t="n"/>
      <c r="F88" s="939" t="n"/>
      <c r="G88" s="939" t="n">
        <v>21773221</v>
      </c>
      <c r="H88" s="939" t="n">
        <v>32266534</v>
      </c>
      <c r="I88" s="975" t="n"/>
      <c r="J88" s="180" t="n"/>
      <c r="N88" s="976">
        <f>B88</f>
        <v/>
      </c>
      <c r="O88" s="192" t="inlineStr"/>
      <c r="P88" s="192" t="inlineStr"/>
      <c r="Q88" s="192" t="inlineStr"/>
      <c r="R88" s="192" t="inlineStr"/>
      <c r="S88" s="192">
        <f>G88*BS!$B$9</f>
        <v/>
      </c>
      <c r="T88" s="192">
        <f>H88*BS!$B$9</f>
        <v/>
      </c>
      <c r="U88" s="193">
        <f>I88</f>
        <v/>
      </c>
    </row>
    <row r="89">
      <c r="B89" s="102" t="inlineStr">
        <is>
          <t xml:space="preserve"> Current Liability for long service leave</t>
        </is>
      </c>
      <c r="C89" s="939" t="n"/>
      <c r="D89" s="939" t="n"/>
      <c r="E89" s="939" t="n"/>
      <c r="F89" s="939" t="n"/>
      <c r="G89" s="939" t="n">
        <v>3923203</v>
      </c>
      <c r="H89" s="939" t="n">
        <v>3520653</v>
      </c>
      <c r="I89" s="975" t="n"/>
      <c r="J89" s="180" t="n"/>
      <c r="N89" s="976">
        <f>B89</f>
        <v/>
      </c>
      <c r="O89" s="192" t="inlineStr"/>
      <c r="P89" s="192" t="inlineStr"/>
      <c r="Q89" s="192" t="inlineStr"/>
      <c r="R89" s="192" t="inlineStr"/>
      <c r="S89" s="192">
        <f>G89*BS!$B$9</f>
        <v/>
      </c>
      <c r="T89" s="192">
        <f>H89*BS!$B$9</f>
        <v/>
      </c>
      <c r="U89" s="193">
        <f>I89</f>
        <v/>
      </c>
    </row>
    <row r="90">
      <c r="B90" s="211" t="inlineStr">
        <is>
          <t xml:space="preserve"> Current Liability for annual leave</t>
        </is>
      </c>
      <c r="C90" s="939" t="n"/>
      <c r="D90" s="939" t="n"/>
      <c r="E90" s="939" t="n"/>
      <c r="F90" s="939" t="n"/>
      <c r="G90" s="939" t="n">
        <v>2832146</v>
      </c>
      <c r="H90" s="939" t="n">
        <v>2871565</v>
      </c>
      <c r="I90" s="975" t="n"/>
      <c r="J90" s="180" t="n"/>
      <c r="N90" s="976">
        <f>B90</f>
        <v/>
      </c>
      <c r="O90" s="192" t="inlineStr"/>
      <c r="P90" s="192" t="inlineStr"/>
      <c r="Q90" s="192" t="inlineStr"/>
      <c r="R90" s="192" t="inlineStr"/>
      <c r="S90" s="192">
        <f>G90*BS!$B$9</f>
        <v/>
      </c>
      <c r="T90" s="192">
        <f>H90*BS!$B$9</f>
        <v/>
      </c>
      <c r="U90" s="193">
        <f>I90</f>
        <v/>
      </c>
    </row>
    <row r="91">
      <c r="B91" s="211" t="inlineStr">
        <is>
          <t>Current tax liability</t>
        </is>
      </c>
      <c r="C91" s="103" t="n"/>
      <c r="D91" s="103" t="n"/>
      <c r="E91" s="103" t="n"/>
      <c r="F91" s="103" t="n"/>
      <c r="G91" s="103" t="n">
        <v>7476953</v>
      </c>
      <c r="H91" s="103" t="n">
        <v>64631892</v>
      </c>
      <c r="I91" s="979" t="n"/>
      <c r="J91" s="180" t="n"/>
      <c r="N91" s="976">
        <f>B91</f>
        <v/>
      </c>
      <c r="O91" s="192" t="inlineStr"/>
      <c r="P91" s="192" t="inlineStr"/>
      <c r="Q91" s="192" t="inlineStr"/>
      <c r="R91" s="192" t="inlineStr"/>
      <c r="S91" s="192">
        <f>G91*BS!$B$9</f>
        <v/>
      </c>
      <c r="T91" s="192">
        <f>H91*BS!$B$9</f>
        <v/>
      </c>
      <c r="U91" s="193">
        <f>I91</f>
        <v/>
      </c>
    </row>
    <row r="92">
      <c r="B92" s="211" t="inlineStr">
        <is>
          <t>Other current liabilities *</t>
        </is>
      </c>
      <c r="C92" s="939" t="n"/>
      <c r="D92" s="939" t="n"/>
      <c r="E92" s="939" t="n"/>
      <c r="F92" s="939" t="n"/>
      <c r="G92" s="939" t="n">
        <v>-14323902</v>
      </c>
      <c r="H92" s="939" t="n">
        <v>-83198569</v>
      </c>
      <c r="I92" s="980" t="n"/>
      <c r="J92" s="180" t="n"/>
      <c r="N92" s="976">
        <f>B92</f>
        <v/>
      </c>
      <c r="O92" s="192" t="inlineStr"/>
      <c r="P92" s="192" t="inlineStr"/>
      <c r="Q92" s="192" t="inlineStr"/>
      <c r="R92" s="192" t="inlineStr"/>
      <c r="S92" s="192">
        <f>G92*BS!$B$9</f>
        <v/>
      </c>
      <c r="T92" s="192">
        <f>H92*BS!$B$9</f>
        <v/>
      </c>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 xml:space="preserve"> Lease liabilities J-Power Australia Pty Ltd lease liability</t>
        </is>
      </c>
      <c r="G103" t="n">
        <v>1073738</v>
      </c>
      <c r="H103" t="n">
        <v>899175</v>
      </c>
      <c r="N103">
        <f>B103</f>
        <v/>
      </c>
      <c r="O103" t="inlineStr"/>
      <c r="P103" t="inlineStr"/>
      <c r="Q103" t="inlineStr"/>
      <c r="R103" t="inlineStr"/>
      <c r="S103">
        <f>G103*BS!$B$9</f>
        <v/>
      </c>
      <c r="T103">
        <f>H103*BS!$B$9</f>
        <v/>
      </c>
    </row>
    <row r="104">
      <c r="B104" t="inlineStr">
        <is>
          <t xml:space="preserve"> Lease liabilities Clermont Joint Venture lease liability</t>
        </is>
      </c>
      <c r="G104" t="n">
        <v>1843125</v>
      </c>
      <c r="H104" t="n">
        <v>806019</v>
      </c>
      <c r="N104">
        <f>B104</f>
        <v/>
      </c>
      <c r="O104" t="inlineStr"/>
      <c r="P104" t="inlineStr"/>
      <c r="Q104" t="inlineStr"/>
      <c r="R104" t="inlineStr"/>
      <c r="S104">
        <f>G104*BS!$B$9</f>
        <v/>
      </c>
      <c r="T104">
        <f>H104*BS!$B$9</f>
        <v/>
      </c>
    </row>
    <row r="105">
      <c r="B105" t="inlineStr">
        <is>
          <t xml:space="preserve"> Lease liabilities Narrabri Joint Venture lease liabilty current</t>
        </is>
      </c>
      <c r="G105" t="n">
        <v>149869</v>
      </c>
      <c r="H105" t="n">
        <v>31119</v>
      </c>
      <c r="N105">
        <f>B105</f>
        <v/>
      </c>
      <c r="O105" t="inlineStr"/>
      <c r="P105" t="inlineStr"/>
      <c r="Q105" t="inlineStr"/>
      <c r="R105" t="inlineStr"/>
      <c r="S105">
        <f>G105*BS!$B$9</f>
        <v/>
      </c>
      <c r="T105">
        <f>H105*BS!$B$9</f>
        <v/>
      </c>
    </row>
    <row r="106">
      <c r="B106" t="inlineStr">
        <is>
          <t xml:space="preserve"> Lease liabilities Maules Creek Joint Venture lease liability</t>
        </is>
      </c>
      <c r="G106" t="n">
        <v>19327215</v>
      </c>
      <c r="H106" t="n">
        <v>12664496</v>
      </c>
      <c r="N106">
        <f>B106</f>
        <v/>
      </c>
      <c r="O106" t="inlineStr"/>
      <c r="P106" t="inlineStr"/>
      <c r="Q106" t="inlineStr"/>
      <c r="R106" t="inlineStr"/>
      <c r="S106">
        <f>G106*BS!$B$9</f>
        <v/>
      </c>
      <c r="T106">
        <f>H106*BS!$B$9</f>
        <v/>
      </c>
    </row>
    <row r="107">
      <c r="B107" t="inlineStr">
        <is>
          <t xml:space="preserve"> Lease liabilities Narrabri Joint Venture lease liability</t>
        </is>
      </c>
      <c r="G107" t="n">
        <v>31119</v>
      </c>
      <c r="H107" t="n">
        <v>0</v>
      </c>
      <c r="N107">
        <f>B107</f>
        <v/>
      </c>
      <c r="O107" t="inlineStr"/>
      <c r="P107" t="inlineStr"/>
      <c r="Q107" t="inlineStr"/>
      <c r="R107" t="inlineStr"/>
      <c r="S107">
        <f>G107*BS!$B$9</f>
        <v/>
      </c>
      <c r="T107">
        <f>H107*BS!$B$9</f>
        <v/>
      </c>
    </row>
    <row r="108">
      <c r="B108" t="inlineStr">
        <is>
          <t>Year of Carrying maturity amount None Lease liabilities AUD 3.09 - 6.00%</t>
        </is>
      </c>
      <c r="G108" t="n">
        <v>0</v>
      </c>
      <c r="H108" t="n">
        <v>0</v>
      </c>
      <c r="N108">
        <f>B108</f>
        <v/>
      </c>
      <c r="O108" t="inlineStr"/>
      <c r="P108" t="inlineStr"/>
      <c r="Q108" t="inlineStr"/>
      <c r="R108" t="inlineStr"/>
      <c r="S108">
        <f>G108*BS!$B$9</f>
        <v/>
      </c>
      <c r="T108">
        <f>H108*BS!$B$9</f>
        <v/>
      </c>
    </row>
    <row r="109">
      <c r="B109" t="inlineStr">
        <is>
          <t>Carrying amount None Lease liabilities AUD 3.09 - 6.00%</t>
        </is>
      </c>
      <c r="G109" t="n">
        <v>31772877</v>
      </c>
      <c r="H109" t="n">
        <v>0</v>
      </c>
      <c r="N109">
        <f>B109</f>
        <v/>
      </c>
      <c r="O109" t="inlineStr"/>
      <c r="P109" t="inlineStr"/>
      <c r="Q109" t="inlineStr"/>
      <c r="R109" t="inlineStr"/>
      <c r="S109">
        <f>G109*BS!$B$9</f>
        <v/>
      </c>
      <c r="T109">
        <f>H109*BS!$B$9</f>
        <v/>
      </c>
    </row>
    <row r="110">
      <c r="A110" s="79" t="n"/>
      <c r="B110" s="102" t="n"/>
      <c r="C110" s="103" t="n"/>
      <c r="D110" s="103" t="n"/>
      <c r="E110" s="103" t="n"/>
      <c r="F110" s="103" t="n"/>
      <c r="G110" s="103" t="n"/>
      <c r="H110" s="103" t="n"/>
      <c r="I110" s="210" t="n"/>
      <c r="J110" s="180" t="n"/>
      <c r="N110" s="985" t="inlineStr"/>
      <c r="O110" s="192" t="inlineStr"/>
      <c r="P110" s="192" t="inlineStr"/>
      <c r="Q110" s="192" t="inlineStr"/>
      <c r="R110" s="192" t="inlineStr"/>
      <c r="S110" s="192" t="inlineStr"/>
      <c r="T110" s="192" t="inlineStr"/>
      <c r="U110" s="193" t="n"/>
    </row>
    <row r="111">
      <c r="A111" s="79" t="n"/>
      <c r="B111" s="102" t="n"/>
      <c r="C111" s="220" t="n"/>
      <c r="D111" s="220" t="n"/>
      <c r="E111" s="220" t="n"/>
      <c r="F111" s="220" t="n"/>
      <c r="G111" s="220" t="n"/>
      <c r="H111" s="220" t="n"/>
      <c r="I111" s="210" t="n"/>
      <c r="J111" s="180" t="n"/>
      <c r="N111" s="985" t="inlineStr"/>
      <c r="O111" s="192" t="inlineStr"/>
      <c r="P111" s="192" t="inlineStr"/>
      <c r="Q111" s="192" t="inlineStr"/>
      <c r="R111" s="192" t="inlineStr"/>
      <c r="S111" s="192" t="inlineStr"/>
      <c r="T111" s="192" t="inlineStr"/>
      <c r="U111" s="193" t="n"/>
    </row>
    <row r="112">
      <c r="A112" s="79" t="inlineStr">
        <is>
          <t>K16T</t>
        </is>
      </c>
      <c r="B112" s="96" t="inlineStr">
        <is>
          <t xml:space="preserve"> Total </t>
        </is>
      </c>
      <c r="C112" s="954">
        <f>SUM(INDIRECT(ADDRESS(MATCH("K16",$A:$A,0)+1,COLUMN(C$13),4)&amp;":"&amp;ADDRESS(MATCH("K16T",$A:$A,0)-1,COLUMN(C$13),4)))</f>
        <v/>
      </c>
      <c r="D112" s="954">
        <f>SUM(INDIRECT(ADDRESS(MATCH("K16",$A:$A,0)+1,COLUMN(D$13),4)&amp;":"&amp;ADDRESS(MATCH("K16T",$A:$A,0)-1,COLUMN(D$13),4)))</f>
        <v/>
      </c>
      <c r="E112" s="954">
        <f>SUM(INDIRECT(ADDRESS(MATCH("K16",$A:$A,0)+1,COLUMN(E$13),4)&amp;":"&amp;ADDRESS(MATCH("K16T",$A:$A,0)-1,COLUMN(E$13),4)))</f>
        <v/>
      </c>
      <c r="F112" s="954">
        <f>SUM(INDIRECT(ADDRESS(MATCH("K16",$A:$A,0)+1,COLUMN(F$13),4)&amp;":"&amp;ADDRESS(MATCH("K16T",$A:$A,0)-1,COLUMN(F$13),4)))</f>
        <v/>
      </c>
      <c r="G112" s="954">
        <f>SUM(INDIRECT(ADDRESS(MATCH("K16",$A:$A,0)+1,COLUMN(G$13),4)&amp;":"&amp;ADDRESS(MATCH("K16T",$A:$A,0)-1,COLUMN(G$13),4)))</f>
        <v/>
      </c>
      <c r="H112" s="954">
        <f>SUM(INDIRECT(ADDRESS(MATCH("K16",$A:$A,0)+1,COLUMN(H$13),4)&amp;":"&amp;ADDRESS(MATCH("K16T",$A:$A,0)-1,COLUMN(H$13),4)))</f>
        <v/>
      </c>
      <c r="I112" s="210" t="n"/>
      <c r="J112" s="180" t="n"/>
      <c r="N112" s="985">
        <f>B112</f>
        <v/>
      </c>
      <c r="O112" s="192">
        <f>C112*BS!$B$9</f>
        <v/>
      </c>
      <c r="P112" s="192">
        <f>D112*BS!$B$9</f>
        <v/>
      </c>
      <c r="Q112" s="192">
        <f>E112*BS!$B$9</f>
        <v/>
      </c>
      <c r="R112" s="192">
        <f>F112*BS!$B$9</f>
        <v/>
      </c>
      <c r="S112" s="192">
        <f>G112*BS!$B$9</f>
        <v/>
      </c>
      <c r="T112" s="192">
        <f>H112*BS!$B$9</f>
        <v/>
      </c>
      <c r="U112" s="193" t="n"/>
    </row>
    <row r="113">
      <c r="A113" s="79" t="inlineStr">
        <is>
          <t>K17</t>
        </is>
      </c>
      <c r="B113" s="621" t="inlineStr">
        <is>
          <t xml:space="preserve"> Bond</t>
        </is>
      </c>
      <c r="I113" s="986" t="n"/>
      <c r="J113" s="180" t="n"/>
      <c r="N113" s="985">
        <f>B113</f>
        <v/>
      </c>
      <c r="O113" t="inlineStr"/>
      <c r="P113" t="inlineStr"/>
      <c r="Q113" t="inlineStr"/>
      <c r="R113" t="inlineStr"/>
      <c r="S113" t="inlineStr"/>
      <c r="T113" t="inlineStr"/>
      <c r="U113" s="193">
        <f>I106</f>
        <v/>
      </c>
    </row>
    <row r="114">
      <c r="A114" s="79" t="n"/>
      <c r="B114" s="102" t="n"/>
      <c r="C114" s="103" t="n"/>
      <c r="D114" s="103" t="n"/>
      <c r="E114" s="103" t="n"/>
      <c r="F114" s="103" t="n"/>
      <c r="G114" s="103" t="n"/>
      <c r="H114" s="103" t="n"/>
      <c r="I114" s="986" t="n"/>
      <c r="J114" s="180" t="n"/>
      <c r="N114" s="985" t="inlineStr"/>
      <c r="O114" s="192" t="inlineStr"/>
      <c r="P114" s="192" t="inlineStr"/>
      <c r="Q114" s="192" t="inlineStr"/>
      <c r="R114" s="192" t="inlineStr"/>
      <c r="S114" s="192" t="inlineStr"/>
      <c r="T114" s="192" t="inlineStr"/>
      <c r="U114" s="193" t="n"/>
    </row>
    <row r="115">
      <c r="A115" s="79" t="n"/>
      <c r="B115" s="102" t="n"/>
      <c r="C115" s="220" t="n"/>
      <c r="D115" s="220" t="n"/>
      <c r="E115" s="220" t="n"/>
      <c r="F115" s="220" t="n"/>
      <c r="G115" s="220" t="n"/>
      <c r="H115" s="220" t="n"/>
      <c r="I115" s="986" t="n"/>
      <c r="J115" s="180" t="n"/>
      <c r="N115" s="985" t="inlineStr"/>
      <c r="O115" s="192" t="inlineStr"/>
      <c r="P115" s="192" t="inlineStr"/>
      <c r="Q115" s="192" t="inlineStr"/>
      <c r="R115" s="192" t="inlineStr"/>
      <c r="S115" s="192" t="inlineStr"/>
      <c r="T115" s="192" t="inlineStr"/>
      <c r="U115" s="193" t="n"/>
    </row>
    <row r="116">
      <c r="A116" s="79" t="inlineStr">
        <is>
          <t>K17T</t>
        </is>
      </c>
      <c r="B116" s="96" t="inlineStr">
        <is>
          <t xml:space="preserve"> Total </t>
        </is>
      </c>
      <c r="C116" s="954">
        <f>SUM(INDIRECT(ADDRESS(MATCH("K17",$A:$A,0)+1,COLUMN(C$13),4)&amp;":"&amp;ADDRESS(MATCH("K17T",$A:$A,0)-1,COLUMN(C$13),4)))</f>
        <v/>
      </c>
      <c r="D116" s="954">
        <f>SUM(INDIRECT(ADDRESS(MATCH("K17",$A:$A,0)+1,COLUMN(D$13),4)&amp;":"&amp;ADDRESS(MATCH("K17T",$A:$A,0)-1,COLUMN(D$13),4)))</f>
        <v/>
      </c>
      <c r="E116" s="954">
        <f>SUM(INDIRECT(ADDRESS(MATCH("K17",$A:$A,0)+1,COLUMN(E$13),4)&amp;":"&amp;ADDRESS(MATCH("K17T",$A:$A,0)-1,COLUMN(E$13),4)))</f>
        <v/>
      </c>
      <c r="F116" s="954">
        <f>SUM(INDIRECT(ADDRESS(MATCH("K17",$A:$A,0)+1,COLUMN(F$13),4)&amp;":"&amp;ADDRESS(MATCH("K17T",$A:$A,0)-1,COLUMN(F$13),4)))</f>
        <v/>
      </c>
      <c r="G116" s="954">
        <f>SUM(INDIRECT(ADDRESS(MATCH("K17",$A:$A,0)+1,COLUMN(G$13),4)&amp;":"&amp;ADDRESS(MATCH("K17T",$A:$A,0)-1,COLUMN(G$13),4)))</f>
        <v/>
      </c>
      <c r="H116" s="954">
        <f>SUM(INDIRECT(ADDRESS(MATCH("K17",$A:$A,0)+1,COLUMN(H$13),4)&amp;":"&amp;ADDRESS(MATCH("K17T",$A:$A,0)-1,COLUMN(H$13),4)))</f>
        <v/>
      </c>
      <c r="I116" s="986" t="n"/>
      <c r="J116" s="180" t="n"/>
      <c r="N116" s="985">
        <f>B116</f>
        <v/>
      </c>
      <c r="O116" s="192">
        <f>C116*BS!$B$9</f>
        <v/>
      </c>
      <c r="P116" s="192">
        <f>D116*BS!$B$9</f>
        <v/>
      </c>
      <c r="Q116" s="192">
        <f>E116*BS!$B$9</f>
        <v/>
      </c>
      <c r="R116" s="192">
        <f>F116*BS!$B$9</f>
        <v/>
      </c>
      <c r="S116" s="192">
        <f>G116*BS!$B$9</f>
        <v/>
      </c>
      <c r="T116" s="192">
        <f>H116*BS!$B$9</f>
        <v/>
      </c>
      <c r="U116" s="193" t="n"/>
    </row>
    <row r="117">
      <c r="A117" s="79" t="inlineStr">
        <is>
          <t>K18</t>
        </is>
      </c>
      <c r="B117" s="621" t="inlineStr">
        <is>
          <t xml:space="preserve"> Subordinate Debt</t>
        </is>
      </c>
      <c r="I117" s="975" t="n"/>
      <c r="J117" s="180" t="n"/>
      <c r="N117" s="985">
        <f>B117</f>
        <v/>
      </c>
      <c r="O117" t="inlineStr"/>
      <c r="P117" t="inlineStr"/>
      <c r="Q117" t="inlineStr"/>
      <c r="R117" t="inlineStr"/>
      <c r="S117" t="inlineStr"/>
      <c r="T117" t="inlineStr"/>
      <c r="U117" s="193">
        <f>I110</f>
        <v/>
      </c>
    </row>
    <row r="118">
      <c r="A118" s="79" t="n"/>
      <c r="B118" s="102" t="n"/>
      <c r="C118" s="103" t="n"/>
      <c r="D118" s="103" t="n"/>
      <c r="E118" s="103" t="n"/>
      <c r="F118" s="103" t="n"/>
      <c r="G118" s="103" t="n"/>
      <c r="H118" s="103"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t="n"/>
    </row>
    <row r="120">
      <c r="A120" s="79" t="inlineStr">
        <is>
          <t>K18T</t>
        </is>
      </c>
      <c r="B120" s="96" t="inlineStr">
        <is>
          <t xml:space="preserve"> Total </t>
        </is>
      </c>
      <c r="C120" s="954">
        <f>SUM(INDIRECT(ADDRESS(MATCH("K18",$A:$A,0)+1,COLUMN(C$13),4)&amp;":"&amp;ADDRESS(MATCH("K18T",$A:$A,0)-1,COLUMN(C$13),4)))</f>
        <v/>
      </c>
      <c r="D120" s="954">
        <f>SUM(INDIRECT(ADDRESS(MATCH("K18",$A:$A,0)+1,COLUMN(D$13),4)&amp;":"&amp;ADDRESS(MATCH("K18T",$A:$A,0)-1,COLUMN(D$13),4)))</f>
        <v/>
      </c>
      <c r="E120" s="954">
        <f>SUM(INDIRECT(ADDRESS(MATCH("K18",$A:$A,0)+1,COLUMN(E$13),4)&amp;":"&amp;ADDRESS(MATCH("K18T",$A:$A,0)-1,COLUMN(E$13),4)))</f>
        <v/>
      </c>
      <c r="F120" s="954">
        <f>SUM(INDIRECT(ADDRESS(MATCH("K18",$A:$A,0)+1,COLUMN(F$13),4)&amp;":"&amp;ADDRESS(MATCH("K18T",$A:$A,0)-1,COLUMN(F$13),4)))</f>
        <v/>
      </c>
      <c r="G120" s="954">
        <f>SUM(INDIRECT(ADDRESS(MATCH("K18",$A:$A,0)+1,COLUMN(G$13),4)&amp;":"&amp;ADDRESS(MATCH("K18T",$A:$A,0)-1,COLUMN(G$13),4)))</f>
        <v/>
      </c>
      <c r="H120" s="954">
        <f>SUM(INDIRECT(ADDRESS(MATCH("K18",$A:$A,0)+1,COLUMN(H$13),4)&amp;":"&amp;ADDRESS(MATCH("K18T",$A:$A,0)-1,COLUMN(H$13),4)))</f>
        <v/>
      </c>
      <c r="I120" s="975" t="n"/>
      <c r="J120" s="180" t="n"/>
      <c r="N120" s="976">
        <f>B120</f>
        <v/>
      </c>
      <c r="O120" s="192">
        <f>C120*BS!$B$9</f>
        <v/>
      </c>
      <c r="P120" s="192">
        <f>D120*BS!$B$9</f>
        <v/>
      </c>
      <c r="Q120" s="192">
        <f>E120*BS!$B$9</f>
        <v/>
      </c>
      <c r="R120" s="192">
        <f>F120*BS!$B$9</f>
        <v/>
      </c>
      <c r="S120" s="192">
        <f>G120*BS!$B$9</f>
        <v/>
      </c>
      <c r="T120" s="192">
        <f>H120*BS!$B$9</f>
        <v/>
      </c>
      <c r="U120" s="193" t="n"/>
    </row>
    <row r="121">
      <c r="A121" s="79" t="inlineStr">
        <is>
          <t>K19</t>
        </is>
      </c>
      <c r="B121" s="102" t="inlineStr">
        <is>
          <t xml:space="preserve"> Loan from related parties </t>
        </is>
      </c>
      <c r="C121" s="220" t="n"/>
      <c r="D121" s="220" t="n"/>
      <c r="E121" s="220" t="n"/>
      <c r="F121" s="220" t="n"/>
      <c r="G121" s="220" t="n"/>
      <c r="H121" s="220" t="n"/>
      <c r="I121" s="975" t="n"/>
      <c r="J121" s="180" t="n"/>
      <c r="N121" s="976">
        <f>B121</f>
        <v/>
      </c>
      <c r="O121" s="192" t="inlineStr"/>
      <c r="P121" s="192" t="inlineStr"/>
      <c r="Q121" s="192" t="inlineStr"/>
      <c r="R121" s="192" t="inlineStr"/>
      <c r="S121" s="192" t="inlineStr"/>
      <c r="T121" s="192" t="inlineStr"/>
      <c r="U121" s="193">
        <f>I114</f>
        <v/>
      </c>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f>I115</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I116</f>
        <v/>
      </c>
    </row>
    <row r="124" customFormat="1" s="194">
      <c r="A124" s="79" t="n"/>
      <c r="B124" s="102" t="n"/>
      <c r="C124" s="103" t="n"/>
      <c r="D124" s="103" t="n"/>
      <c r="E124" s="103" t="n"/>
      <c r="F124" s="103" t="n"/>
      <c r="G124" s="103" t="n"/>
      <c r="H124" s="103" t="n"/>
      <c r="I124" s="975" t="n"/>
      <c r="J124" s="180" t="n"/>
      <c r="N124" s="976" t="inlineStr"/>
      <c r="O124" s="192" t="inlineStr"/>
      <c r="P124" s="192" t="inlineStr"/>
      <c r="Q124" s="192" t="inlineStr"/>
      <c r="R124" s="192" t="inlineStr"/>
      <c r="S124" s="192" t="inlineStr"/>
      <c r="T124" s="192" t="inlineStr"/>
      <c r="U124" s="193">
        <f>I117</f>
        <v/>
      </c>
    </row>
    <row r="125" customFormat="1" s="194">
      <c r="A125" s="79" t="n"/>
      <c r="B125" s="102" t="n"/>
      <c r="C125" s="220" t="n"/>
      <c r="D125" s="220" t="n"/>
      <c r="E125" s="220" t="n"/>
      <c r="F125" s="220" t="n"/>
      <c r="G125" s="220" t="n"/>
      <c r="H125" s="220" t="n"/>
      <c r="I125" s="975" t="n"/>
      <c r="J125" s="180" t="n"/>
      <c r="N125" s="976" t="inlineStr"/>
      <c r="O125" s="192" t="inlineStr"/>
      <c r="P125" s="192" t="inlineStr"/>
      <c r="Q125" s="192" t="inlineStr"/>
      <c r="R125" s="192" t="inlineStr"/>
      <c r="S125" s="192" t="inlineStr"/>
      <c r="T125" s="192" t="inlineStr"/>
      <c r="U125" s="193" t="n"/>
    </row>
    <row r="126">
      <c r="A126" s="79" t="n"/>
      <c r="B126" s="102" t="n"/>
      <c r="C126" s="220" t="n"/>
      <c r="D126" s="220" t="n"/>
      <c r="E126" s="220" t="n"/>
      <c r="F126" s="220" t="n"/>
      <c r="G126" s="220" t="n"/>
      <c r="H126" s="220" t="n"/>
      <c r="I126" s="975" t="n"/>
      <c r="J126" s="180" t="n"/>
      <c r="N126" s="976" t="inlineStr"/>
      <c r="O126" s="192" t="inlineStr"/>
      <c r="P126" s="192" t="inlineStr"/>
      <c r="Q126" s="192" t="inlineStr"/>
      <c r="R126" s="192" t="inlineStr"/>
      <c r="S126" s="192" t="inlineStr"/>
      <c r="T126" s="192" t="inlineStr"/>
      <c r="U126" s="193">
        <f>I119</f>
        <v/>
      </c>
    </row>
    <row r="127">
      <c r="A127" s="79" t="n"/>
      <c r="B127" s="102" t="n"/>
      <c r="C127" s="220" t="n"/>
      <c r="D127" s="220" t="n"/>
      <c r="E127" s="220" t="n"/>
      <c r="F127" s="220" t="n"/>
      <c r="G127" s="220" t="n"/>
      <c r="H127" s="220" t="n"/>
      <c r="I127" s="975" t="n"/>
      <c r="J127" s="180" t="n"/>
      <c r="N127" s="976" t="inlineStr"/>
      <c r="O127" s="192" t="inlineStr"/>
      <c r="P127" s="192" t="inlineStr"/>
      <c r="Q127" s="192" t="inlineStr"/>
      <c r="R127" s="192" t="inlineStr"/>
      <c r="S127" s="192" t="inlineStr"/>
      <c r="T127" s="192" t="inlineStr"/>
      <c r="U127" s="193">
        <f>I120</f>
        <v/>
      </c>
    </row>
    <row r="128" ht="18.75" customFormat="1" customHeight="1" s="194">
      <c r="B128" s="102" t="inlineStr">
        <is>
          <t xml:space="preserve"> Others </t>
        </is>
      </c>
      <c r="C128" s="220" t="n"/>
      <c r="D128" s="220" t="n"/>
      <c r="E128" s="220" t="n"/>
      <c r="F128" s="220" t="n"/>
      <c r="G128" s="220" t="n"/>
      <c r="H128" s="220" t="n"/>
      <c r="I128" s="980" t="n"/>
      <c r="J128" s="180" t="n"/>
      <c r="N128" s="976">
        <f>B128</f>
        <v/>
      </c>
      <c r="O128" s="192" t="inlineStr"/>
      <c r="P128" s="192" t="inlineStr"/>
      <c r="Q128" s="192" t="inlineStr"/>
      <c r="R128" s="192" t="inlineStr"/>
      <c r="S128" s="192" t="inlineStr"/>
      <c r="T128" s="192" t="inlineStr"/>
      <c r="U128" s="193">
        <f>I121</f>
        <v/>
      </c>
    </row>
    <row r="129">
      <c r="A129" s="194" t="inlineStr">
        <is>
          <t>K20</t>
        </is>
      </c>
      <c r="B129" s="96" t="inlineStr">
        <is>
          <t xml:space="preserve">Total </t>
        </is>
      </c>
      <c r="C129" s="987">
        <f>INDIRECT(ADDRESS(MATCH("K16T",$A:$A,0),COLUMN(C$13),4))+INDIRECT(ADDRESS(MATCH("K17T",$A:$A,0),COLUMN(C$13),4))+INDIRECT(ADDRESS(MATCH("K18T",$A:$A,0),COLUMN(C$13),4))+SUM(INDIRECT(ADDRESS(MATCH("K19",$A:$A,0),COLUMN(C$13),4)&amp;":"&amp;ADDRESS(MATCH("K20",$A:$A,0)-1,COLUMN(C$13),4)))</f>
        <v/>
      </c>
      <c r="D129" s="987">
        <f>INDIRECT(ADDRESS(MATCH("K16T",$A:$A,0),COLUMN(D$13),4))+INDIRECT(ADDRESS(MATCH("K17T",$A:$A,0),COLUMN(D$13),4))+INDIRECT(ADDRESS(MATCH("K18T",$A:$A,0),COLUMN(D$13),4))+SUM(INDIRECT(ADDRESS(MATCH("K19",$A:$A,0),COLUMN(D$13),4)&amp;":"&amp;ADDRESS(MATCH("K20",$A:$A,0)-1,COLUMN(D$13),4)))</f>
        <v/>
      </c>
      <c r="E129" s="987">
        <f>INDIRECT(ADDRESS(MATCH("K16T",$A:$A,0),COLUMN(E$13),4))+INDIRECT(ADDRESS(MATCH("K17T",$A:$A,0),COLUMN(E$13),4))+INDIRECT(ADDRESS(MATCH("K18T",$A:$A,0),COLUMN(E$13),4))+SUM(INDIRECT(ADDRESS(MATCH("K19",$A:$A,0),COLUMN(E$13),4)&amp;":"&amp;ADDRESS(MATCH("K20",$A:$A,0)-1,COLUMN(E$13),4)))</f>
        <v/>
      </c>
      <c r="F129" s="987">
        <f>INDIRECT(ADDRESS(MATCH("K16T",$A:$A,0),COLUMN(F$13),4))+INDIRECT(ADDRESS(MATCH("K17T",$A:$A,0),COLUMN(F$13),4))+INDIRECT(ADDRESS(MATCH("K18T",$A:$A,0),COLUMN(F$13),4))+SUM(INDIRECT(ADDRESS(MATCH("K19",$A:$A,0),COLUMN(F$13),4)&amp;":"&amp;ADDRESS(MATCH("K20",$A:$A,0)-1,COLUMN(F$13),4)))</f>
        <v/>
      </c>
      <c r="G129" s="987">
        <f>INDIRECT(ADDRESS(MATCH("K16T",$A:$A,0),COLUMN(G$13),4))+INDIRECT(ADDRESS(MATCH("K17T",$A:$A,0),COLUMN(G$13),4))+INDIRECT(ADDRESS(MATCH("K18T",$A:$A,0),COLUMN(G$13),4))+SUM(INDIRECT(ADDRESS(MATCH("K19",$A:$A,0),COLUMN(G$13),4)&amp;":"&amp;ADDRESS(MATCH("K20",$A:$A,0)-1,COLUMN(G$13),4)))</f>
        <v/>
      </c>
      <c r="H129" s="987">
        <f>INDIRECT(ADDRESS(MATCH("K16T",$A:$A,0),COLUMN(H$13),4))+INDIRECT(ADDRESS(MATCH("K17T",$A:$A,0),COLUMN(H$13),4))+INDIRECT(ADDRESS(MATCH("K18T",$A:$A,0),COLUMN(H$13),4))+SUM(INDIRECT(ADDRESS(MATCH("K19",$A:$A,0),COLUMN(H$13),4)&amp;":"&amp;ADDRESS(MATCH("K20",$A:$A,0)-1,COLUMN(H$13),4)))</f>
        <v/>
      </c>
      <c r="I129" s="988" t="n"/>
      <c r="J129" s="196" t="n"/>
      <c r="K129" s="197" t="n"/>
      <c r="L129" s="197" t="n"/>
      <c r="M129" s="197" t="n"/>
      <c r="N129" s="966">
        <f>B129</f>
        <v/>
      </c>
      <c r="O129" s="198">
        <f>C129*BS!$B$9</f>
        <v/>
      </c>
      <c r="P129" s="198">
        <f>D129*BS!$B$9</f>
        <v/>
      </c>
      <c r="Q129" s="198">
        <f>E129*BS!$B$9</f>
        <v/>
      </c>
      <c r="R129" s="198">
        <f>F129*BS!$B$9</f>
        <v/>
      </c>
      <c r="S129" s="198">
        <f>G129*BS!$B$9</f>
        <v/>
      </c>
      <c r="T129" s="198">
        <f>H129*BS!$B$9</f>
        <v/>
      </c>
      <c r="U129" s="193">
        <f>I122</f>
        <v/>
      </c>
      <c r="V129" s="197" t="n"/>
      <c r="W129" s="197" t="n"/>
      <c r="X129" s="197" t="n"/>
      <c r="Y129" s="197" t="n"/>
      <c r="Z129" s="197" t="n"/>
      <c r="AA129" s="197" t="n"/>
      <c r="AB129" s="197" t="n"/>
      <c r="AC129" s="197" t="n"/>
      <c r="AD129" s="197" t="n"/>
      <c r="AE129" s="197" t="n"/>
      <c r="AF129" s="197" t="n"/>
      <c r="AG129" s="197" t="n"/>
      <c r="AH129" s="197" t="n"/>
      <c r="AI129" s="197" t="n"/>
      <c r="AJ129" s="197" t="n"/>
      <c r="AK129" s="197" t="n"/>
      <c r="AL129" s="197" t="n"/>
      <c r="AM129" s="197" t="n"/>
      <c r="AN129" s="197" t="n"/>
      <c r="AO129" s="197" t="n"/>
      <c r="AP129" s="197" t="n"/>
      <c r="AQ129" s="197" t="n"/>
      <c r="AR129" s="197" t="n"/>
      <c r="AS129" s="197" t="n"/>
      <c r="AT129" s="197" t="n"/>
      <c r="AU129" s="197" t="n"/>
      <c r="AV129" s="197" t="n"/>
      <c r="AW129" s="197" t="n"/>
      <c r="AX129" s="197" t="n"/>
      <c r="AY129" s="197" t="n"/>
      <c r="AZ129" s="197" t="n"/>
      <c r="BA129" s="197" t="n"/>
      <c r="BB129" s="197" t="n"/>
      <c r="BC129" s="197" t="n"/>
      <c r="BD129" s="197" t="n"/>
      <c r="BE129" s="197" t="n"/>
      <c r="BF129" s="197" t="n"/>
      <c r="BG129" s="197" t="n"/>
      <c r="BH129" s="197" t="n"/>
      <c r="BI129" s="197" t="n"/>
      <c r="BJ129" s="197" t="n"/>
      <c r="BK129" s="197" t="n"/>
      <c r="BL129" s="197" t="n"/>
      <c r="BM129" s="197" t="n"/>
      <c r="BN129" s="197" t="n"/>
      <c r="BO129" s="197" t="n"/>
      <c r="BP129" s="197" t="n"/>
      <c r="BQ129" s="197" t="n"/>
      <c r="BR129" s="197" t="n"/>
      <c r="BS129" s="197" t="n"/>
      <c r="BT129" s="197" t="n"/>
      <c r="BU129" s="197" t="n"/>
      <c r="BV129" s="197" t="n"/>
      <c r="BW129" s="197" t="n"/>
      <c r="BX129" s="197" t="n"/>
      <c r="BY129" s="197" t="n"/>
      <c r="BZ129" s="197" t="n"/>
      <c r="CA129" s="197" t="n"/>
      <c r="CB129" s="197" t="n"/>
      <c r="CC129" s="197" t="n"/>
      <c r="CD129" s="197" t="n"/>
      <c r="CE129" s="197" t="n"/>
      <c r="CF129" s="197" t="n"/>
      <c r="CG129" s="197" t="n"/>
      <c r="CH129" s="197" t="n"/>
      <c r="CI129" s="197" t="n"/>
      <c r="CJ129" s="197" t="n"/>
      <c r="CK129" s="197" t="n"/>
      <c r="CL129" s="197" t="n"/>
      <c r="CM129" s="197" t="n"/>
      <c r="CN129" s="197" t="n"/>
      <c r="CO129" s="197" t="n"/>
      <c r="CP129" s="197" t="n"/>
      <c r="CQ129" s="197" t="n"/>
      <c r="CR129" s="197" t="n"/>
      <c r="CS129" s="197" t="n"/>
      <c r="CT129" s="197" t="n"/>
      <c r="CU129" s="197" t="n"/>
      <c r="CV129" s="197" t="n"/>
      <c r="CW129" s="197" t="n"/>
      <c r="CX129" s="197" t="n"/>
      <c r="CY129" s="197" t="n"/>
      <c r="CZ129" s="197" t="n"/>
      <c r="DA129" s="197" t="n"/>
      <c r="DB129" s="197" t="n"/>
      <c r="DC129" s="197" t="n"/>
      <c r="DD129" s="197" t="n"/>
      <c r="DE129" s="197" t="n"/>
      <c r="DF129" s="197" t="n"/>
      <c r="DG129" s="197" t="n"/>
      <c r="DH129" s="197" t="n"/>
      <c r="DI129" s="197" t="n"/>
      <c r="DJ129" s="197" t="n"/>
      <c r="DK129" s="197" t="n"/>
      <c r="DL129" s="197" t="n"/>
      <c r="DM129" s="197" t="n"/>
      <c r="DN129" s="197" t="n"/>
      <c r="DO129" s="197" t="n"/>
      <c r="DP129" s="197" t="n"/>
      <c r="DQ129" s="197" t="n"/>
      <c r="DR129" s="197" t="n"/>
      <c r="DS129" s="197" t="n"/>
      <c r="DT129" s="197" t="n"/>
      <c r="DU129" s="197" t="n"/>
      <c r="DV129" s="197" t="n"/>
      <c r="DW129" s="197" t="n"/>
      <c r="DX129" s="197" t="n"/>
      <c r="DY129" s="197" t="n"/>
      <c r="DZ129" s="197" t="n"/>
      <c r="EA129" s="197" t="n"/>
      <c r="EB129" s="197" t="n"/>
      <c r="EC129" s="197" t="n"/>
      <c r="ED129" s="197" t="n"/>
      <c r="EE129" s="197" t="n"/>
      <c r="EF129" s="197" t="n"/>
      <c r="EG129" s="197" t="n"/>
      <c r="EH129" s="197" t="n"/>
      <c r="EI129" s="197" t="n"/>
      <c r="EJ129" s="197" t="n"/>
    </row>
    <row r="130">
      <c r="B130" s="102" t="n"/>
      <c r="C130" s="989" t="n"/>
      <c r="D130" s="989" t="n"/>
      <c r="E130" s="989" t="n"/>
      <c r="F130" s="989" t="n"/>
      <c r="G130" s="989" t="n"/>
      <c r="H130" s="989" t="n"/>
      <c r="I130" s="980" t="n"/>
      <c r="J130" s="180" t="n"/>
      <c r="N130" s="976" t="inlineStr"/>
      <c r="O130" s="192" t="inlineStr"/>
      <c r="P130" s="192" t="inlineStr"/>
      <c r="Q130" s="192" t="inlineStr"/>
      <c r="R130" s="192" t="inlineStr"/>
      <c r="S130" s="192" t="inlineStr"/>
      <c r="T130" s="192" t="inlineStr"/>
      <c r="U130" s="193" t="n"/>
    </row>
    <row r="131">
      <c r="A131" s="194" t="inlineStr">
        <is>
          <t>K21</t>
        </is>
      </c>
      <c r="B131" s="96" t="inlineStr">
        <is>
          <t xml:space="preserve">Deferred Taxes </t>
        </is>
      </c>
      <c r="C131" s="990" t="n"/>
      <c r="D131" s="990" t="n"/>
      <c r="E131" s="990" t="n"/>
      <c r="F131" s="990" t="n"/>
      <c r="G131" s="990" t="n"/>
      <c r="H131" s="990" t="n"/>
      <c r="I131" s="988" t="n"/>
      <c r="J131" s="196" t="n"/>
      <c r="K131" s="197" t="n"/>
      <c r="L131" s="197" t="n"/>
      <c r="M131" s="197" t="n"/>
      <c r="N131" s="966">
        <f>B131</f>
        <v/>
      </c>
      <c r="O131" s="198" t="inlineStr"/>
      <c r="P131" s="198" t="inlineStr"/>
      <c r="Q131" s="198" t="inlineStr"/>
      <c r="R131" s="198" t="inlineStr"/>
      <c r="S131" s="198" t="inlineStr"/>
      <c r="T131" s="198" t="inlineStr"/>
      <c r="U131" s="193">
        <f>I124</f>
        <v/>
      </c>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B132" s="102" t="inlineStr">
        <is>
          <t>Deferred tax liabilities</t>
        </is>
      </c>
      <c r="C132" s="103" t="n"/>
      <c r="D132" s="103" t="n"/>
      <c r="E132" s="103" t="n"/>
      <c r="F132" s="103" t="n"/>
      <c r="G132" s="103" t="n">
        <v>88312360</v>
      </c>
      <c r="H132" s="103" t="n">
        <v>80620663</v>
      </c>
      <c r="I132" s="988" t="n"/>
      <c r="J132" s="196" t="n"/>
      <c r="K132" s="197" t="n"/>
      <c r="L132" s="197" t="n"/>
      <c r="M132" s="197" t="n"/>
      <c r="N132" s="966">
        <f>B132</f>
        <v/>
      </c>
      <c r="O132" s="198" t="inlineStr"/>
      <c r="P132" s="198" t="inlineStr"/>
      <c r="Q132" s="198" t="inlineStr"/>
      <c r="R132" s="198" t="inlineStr"/>
      <c r="S132" s="198">
        <f>G132*BS!$B$9</f>
        <v/>
      </c>
      <c r="T132" s="198">
        <f>H132*BS!$B$9</f>
        <v/>
      </c>
      <c r="U132" s="193" t="n"/>
      <c r="V132" s="197" t="n"/>
      <c r="W132" s="197" t="n"/>
      <c r="X132" s="197" t="n"/>
      <c r="Y132" s="197" t="n"/>
      <c r="Z132" s="197" t="n"/>
      <c r="AA132" s="197" t="n"/>
      <c r="AB132" s="197" t="n"/>
      <c r="AC132" s="197" t="n"/>
      <c r="AD132" s="197" t="n"/>
      <c r="AE132" s="197" t="n"/>
      <c r="AF132" s="197" t="n"/>
      <c r="AG132" s="197" t="n"/>
      <c r="AH132" s="197" t="n"/>
      <c r="AI132" s="197" t="n"/>
      <c r="AJ132" s="197" t="n"/>
      <c r="AK132" s="197" t="n"/>
      <c r="AL132" s="197" t="n"/>
      <c r="AM132" s="197" t="n"/>
      <c r="AN132" s="197" t="n"/>
      <c r="AO132" s="197" t="n"/>
      <c r="AP132" s="197" t="n"/>
      <c r="AQ132" s="197" t="n"/>
      <c r="AR132" s="197" t="n"/>
      <c r="AS132" s="197" t="n"/>
      <c r="AT132" s="197" t="n"/>
      <c r="AU132" s="197" t="n"/>
      <c r="AV132" s="197" t="n"/>
      <c r="AW132" s="197" t="n"/>
      <c r="AX132" s="197" t="n"/>
      <c r="AY132" s="197" t="n"/>
      <c r="AZ132" s="197" t="n"/>
      <c r="BA132" s="197" t="n"/>
      <c r="BB132" s="197" t="n"/>
      <c r="BC132" s="197" t="n"/>
      <c r="BD132" s="197" t="n"/>
      <c r="BE132" s="197" t="n"/>
      <c r="BF132" s="197" t="n"/>
      <c r="BG132" s="197" t="n"/>
      <c r="BH132" s="197" t="n"/>
      <c r="BI132" s="197" t="n"/>
      <c r="BJ132" s="197" t="n"/>
      <c r="BK132" s="197" t="n"/>
      <c r="BL132" s="197" t="n"/>
      <c r="BM132" s="197" t="n"/>
      <c r="BN132" s="197" t="n"/>
      <c r="BO132" s="197" t="n"/>
      <c r="BP132" s="197" t="n"/>
      <c r="BQ132" s="197" t="n"/>
      <c r="BR132" s="197" t="n"/>
      <c r="BS132" s="197" t="n"/>
      <c r="BT132" s="197" t="n"/>
      <c r="BU132" s="197" t="n"/>
      <c r="BV132" s="197" t="n"/>
      <c r="BW132" s="197" t="n"/>
      <c r="BX132" s="197" t="n"/>
      <c r="BY132" s="197" t="n"/>
      <c r="BZ132" s="197" t="n"/>
      <c r="CA132" s="197" t="n"/>
      <c r="CB132" s="197" t="n"/>
      <c r="CC132" s="197" t="n"/>
      <c r="CD132" s="197" t="n"/>
      <c r="CE132" s="197" t="n"/>
      <c r="CF132" s="197" t="n"/>
      <c r="CG132" s="197" t="n"/>
      <c r="CH132" s="197" t="n"/>
      <c r="CI132" s="197" t="n"/>
      <c r="CJ132" s="197" t="n"/>
      <c r="CK132" s="197" t="n"/>
      <c r="CL132" s="197" t="n"/>
      <c r="CM132" s="197" t="n"/>
      <c r="CN132" s="197" t="n"/>
      <c r="CO132" s="197" t="n"/>
      <c r="CP132" s="197" t="n"/>
      <c r="CQ132" s="197" t="n"/>
      <c r="CR132" s="197" t="n"/>
      <c r="CS132" s="197" t="n"/>
      <c r="CT132" s="197" t="n"/>
      <c r="CU132" s="197" t="n"/>
      <c r="CV132" s="197" t="n"/>
      <c r="CW132" s="197" t="n"/>
      <c r="CX132" s="197" t="n"/>
      <c r="CY132" s="197" t="n"/>
      <c r="CZ132" s="197" t="n"/>
      <c r="DA132" s="197" t="n"/>
      <c r="DB132" s="197" t="n"/>
      <c r="DC132" s="197" t="n"/>
      <c r="DD132" s="197" t="n"/>
      <c r="DE132" s="197" t="n"/>
      <c r="DF132" s="197" t="n"/>
      <c r="DG132" s="197" t="n"/>
      <c r="DH132" s="197" t="n"/>
      <c r="DI132" s="197" t="n"/>
      <c r="DJ132" s="197" t="n"/>
      <c r="DK132" s="197" t="n"/>
      <c r="DL132" s="197" t="n"/>
      <c r="DM132" s="197" t="n"/>
      <c r="DN132" s="197" t="n"/>
      <c r="DO132" s="197" t="n"/>
      <c r="DP132" s="197" t="n"/>
      <c r="DQ132" s="197" t="n"/>
      <c r="DR132" s="197" t="n"/>
      <c r="DS132" s="197" t="n"/>
      <c r="DT132" s="197" t="n"/>
      <c r="DU132" s="197" t="n"/>
      <c r="DV132" s="197" t="n"/>
      <c r="DW132" s="197" t="n"/>
      <c r="DX132" s="197" t="n"/>
      <c r="DY132" s="197" t="n"/>
      <c r="DZ132" s="197" t="n"/>
      <c r="EA132" s="197" t="n"/>
      <c r="EB132" s="197" t="n"/>
      <c r="EC132" s="197" t="n"/>
      <c r="ED132" s="197" t="n"/>
      <c r="EE132" s="197" t="n"/>
      <c r="EF132" s="197" t="n"/>
      <c r="EG132" s="197" t="n"/>
      <c r="EH132" s="197" t="n"/>
      <c r="EI132" s="197" t="n"/>
      <c r="EJ132" s="197" t="n"/>
    </row>
    <row r="133">
      <c r="B133" s="102" t="n"/>
      <c r="C133" s="952" t="n"/>
      <c r="D133" s="952" t="n"/>
      <c r="E133" s="952" t="n"/>
      <c r="F133" s="952" t="n"/>
      <c r="G133" s="952" t="n"/>
      <c r="H133" s="952" t="n"/>
      <c r="I133" s="980" t="n"/>
      <c r="J133" s="180" t="n"/>
      <c r="N133" s="976" t="inlineStr"/>
      <c r="O133" s="192" t="inlineStr"/>
      <c r="P133" s="192" t="inlineStr"/>
      <c r="Q133" s="192" t="inlineStr"/>
      <c r="R133" s="192" t="inlineStr"/>
      <c r="S133" s="192" t="inlineStr"/>
      <c r="T133" s="192" t="inlineStr"/>
      <c r="U133" s="193" t="n"/>
    </row>
    <row r="134">
      <c r="A134" s="171" t="inlineStr">
        <is>
          <t>K22</t>
        </is>
      </c>
      <c r="B134" s="96" t="inlineStr">
        <is>
          <t xml:space="preserve">Total </t>
        </is>
      </c>
      <c r="C134" s="954">
        <f>SUM(INDIRECT(ADDRESS(MATCH("K21",$A:$A,0)+1,COLUMN(C$13),4)&amp;":"&amp;ADDRESS(MATCH("K22",$A:$A,0)-1,COLUMN(C$13),4)))</f>
        <v/>
      </c>
      <c r="D134" s="954">
        <f>SUM(INDIRECT(ADDRESS(MATCH("K21",$A:$A,0)+1,COLUMN(D$13),4)&amp;":"&amp;ADDRESS(MATCH("K22",$A:$A,0)-1,COLUMN(D$13),4)))</f>
        <v/>
      </c>
      <c r="E134" s="954">
        <f>SUM(INDIRECT(ADDRESS(MATCH("K21",$A:$A,0)+1,COLUMN(E$13),4)&amp;":"&amp;ADDRESS(MATCH("K22",$A:$A,0)-1,COLUMN(E$13),4)))</f>
        <v/>
      </c>
      <c r="F134" s="954">
        <f>SUM(INDIRECT(ADDRESS(MATCH("K21",$A:$A,0)+1,COLUMN(F$13),4)&amp;":"&amp;ADDRESS(MATCH("K22",$A:$A,0)-1,COLUMN(F$13),4)))</f>
        <v/>
      </c>
      <c r="G134" s="954">
        <f>SUM(INDIRECT(ADDRESS(MATCH("K21",$A:$A,0)+1,COLUMN(G$13),4)&amp;":"&amp;ADDRESS(MATCH("K22",$A:$A,0)-1,COLUMN(G$13),4)))</f>
        <v/>
      </c>
      <c r="H134" s="954">
        <f>SUM(INDIRECT(ADDRESS(MATCH("K21",$A:$A,0)+1,COLUMN(H$13),4)&amp;":"&amp;ADDRESS(MATCH("K22",$A:$A,0)-1,COLUMN(H$13),4)))</f>
        <v/>
      </c>
      <c r="I134" s="980" t="n"/>
      <c r="J134" s="180" t="n"/>
      <c r="N134" s="976">
        <f>B134</f>
        <v/>
      </c>
      <c r="O134" s="192">
        <f>C134*BS!$B$9</f>
        <v/>
      </c>
      <c r="P134" s="192">
        <f>D134*BS!$B$9</f>
        <v/>
      </c>
      <c r="Q134" s="192">
        <f>E134*BS!$B$9</f>
        <v/>
      </c>
      <c r="R134" s="192">
        <f>F134*BS!$B$9</f>
        <v/>
      </c>
      <c r="S134" s="192">
        <f>G134*BS!$B$9</f>
        <v/>
      </c>
      <c r="T134" s="192">
        <f>H134*BS!$B$9</f>
        <v/>
      </c>
      <c r="U134" s="193" t="n"/>
    </row>
    <row r="135">
      <c r="A135" s="194" t="inlineStr">
        <is>
          <t>K23</t>
        </is>
      </c>
      <c r="B135" s="96" t="inlineStr">
        <is>
          <t xml:space="preserve">Other Long Term liabilities </t>
        </is>
      </c>
      <c r="C135" s="990" t="n"/>
      <c r="D135" s="990" t="n"/>
      <c r="E135" s="990" t="n"/>
      <c r="F135" s="990" t="n"/>
      <c r="G135" s="990" t="n"/>
      <c r="H135" s="990" t="n"/>
      <c r="I135" s="988" t="n"/>
      <c r="J135" s="196" t="n"/>
      <c r="K135" s="197" t="n"/>
      <c r="L135" s="197" t="n"/>
      <c r="M135" s="197" t="n"/>
      <c r="N135" s="966">
        <f>B135</f>
        <v/>
      </c>
      <c r="O135" s="198" t="inlineStr"/>
      <c r="P135" s="198" t="inlineStr"/>
      <c r="Q135" s="198" t="inlineStr"/>
      <c r="R135" s="198" t="inlineStr"/>
      <c r="S135" s="198" t="inlineStr"/>
      <c r="T135" s="198" t="inlineStr"/>
      <c r="U135" s="193" t="n"/>
      <c r="V135" s="197" t="n"/>
      <c r="W135" s="197" t="n"/>
      <c r="X135" s="197" t="n"/>
      <c r="Y135" s="197" t="n"/>
      <c r="Z135" s="197" t="n"/>
      <c r="AA135" s="197" t="n"/>
      <c r="AB135" s="197" t="n"/>
      <c r="AC135" s="197" t="n"/>
      <c r="AD135" s="197" t="n"/>
      <c r="AE135" s="197" t="n"/>
      <c r="AF135" s="197" t="n"/>
      <c r="AG135" s="197" t="n"/>
      <c r="AH135" s="197" t="n"/>
      <c r="AI135" s="197" t="n"/>
      <c r="AJ135" s="197" t="n"/>
      <c r="AK135" s="197" t="n"/>
      <c r="AL135" s="197" t="n"/>
      <c r="AM135" s="197" t="n"/>
      <c r="AN135" s="197" t="n"/>
      <c r="AO135" s="197" t="n"/>
      <c r="AP135" s="197" t="n"/>
      <c r="AQ135" s="197" t="n"/>
      <c r="AR135" s="197" t="n"/>
      <c r="AS135" s="197" t="n"/>
      <c r="AT135" s="197" t="n"/>
      <c r="AU135" s="197" t="n"/>
      <c r="AV135" s="197" t="n"/>
      <c r="AW135" s="197" t="n"/>
      <c r="AX135" s="197" t="n"/>
      <c r="AY135" s="197" t="n"/>
      <c r="AZ135" s="197" t="n"/>
      <c r="BA135" s="197" t="n"/>
      <c r="BB135" s="197" t="n"/>
      <c r="BC135" s="197" t="n"/>
      <c r="BD135" s="197" t="n"/>
      <c r="BE135" s="197" t="n"/>
      <c r="BF135" s="197" t="n"/>
      <c r="BG135" s="197" t="n"/>
      <c r="BH135" s="197" t="n"/>
      <c r="BI135" s="197" t="n"/>
      <c r="BJ135" s="197" t="n"/>
      <c r="BK135" s="197" t="n"/>
      <c r="BL135" s="197" t="n"/>
      <c r="BM135" s="197" t="n"/>
      <c r="BN135" s="197" t="n"/>
      <c r="BO135" s="197" t="n"/>
      <c r="BP135" s="197" t="n"/>
      <c r="BQ135" s="197" t="n"/>
      <c r="BR135" s="197" t="n"/>
      <c r="BS135" s="197" t="n"/>
      <c r="BT135" s="197" t="n"/>
      <c r="BU135" s="197" t="n"/>
      <c r="BV135" s="197" t="n"/>
      <c r="BW135" s="197" t="n"/>
      <c r="BX135" s="197" t="n"/>
      <c r="BY135" s="197" t="n"/>
      <c r="BZ135" s="197" t="n"/>
      <c r="CA135" s="197" t="n"/>
      <c r="CB135" s="197" t="n"/>
      <c r="CC135" s="197" t="n"/>
      <c r="CD135" s="197" t="n"/>
      <c r="CE135" s="197" t="n"/>
      <c r="CF135" s="197" t="n"/>
      <c r="CG135" s="197" t="n"/>
      <c r="CH135" s="197" t="n"/>
      <c r="CI135" s="197" t="n"/>
      <c r="CJ135" s="197" t="n"/>
      <c r="CK135" s="197" t="n"/>
      <c r="CL135" s="197" t="n"/>
      <c r="CM135" s="197" t="n"/>
      <c r="CN135" s="197" t="n"/>
      <c r="CO135" s="197" t="n"/>
      <c r="CP135" s="197" t="n"/>
      <c r="CQ135" s="197" t="n"/>
      <c r="CR135" s="197" t="n"/>
      <c r="CS135" s="197" t="n"/>
      <c r="CT135" s="197" t="n"/>
      <c r="CU135" s="197" t="n"/>
      <c r="CV135" s="197" t="n"/>
      <c r="CW135" s="197" t="n"/>
      <c r="CX135" s="197" t="n"/>
      <c r="CY135" s="197" t="n"/>
      <c r="CZ135" s="197" t="n"/>
      <c r="DA135" s="197" t="n"/>
      <c r="DB135" s="197" t="n"/>
      <c r="DC135" s="197" t="n"/>
      <c r="DD135" s="197" t="n"/>
      <c r="DE135" s="197" t="n"/>
      <c r="DF135" s="197" t="n"/>
      <c r="DG135" s="197" t="n"/>
      <c r="DH135" s="197" t="n"/>
      <c r="DI135" s="197" t="n"/>
      <c r="DJ135" s="197" t="n"/>
      <c r="DK135" s="197" t="n"/>
      <c r="DL135" s="197" t="n"/>
      <c r="DM135" s="197" t="n"/>
      <c r="DN135" s="197" t="n"/>
      <c r="DO135" s="197" t="n"/>
      <c r="DP135" s="197" t="n"/>
      <c r="DQ135" s="197" t="n"/>
      <c r="DR135" s="197" t="n"/>
      <c r="DS135" s="197" t="n"/>
      <c r="DT135" s="197" t="n"/>
      <c r="DU135" s="197" t="n"/>
      <c r="DV135" s="197" t="n"/>
      <c r="DW135" s="197" t="n"/>
      <c r="DX135" s="197" t="n"/>
      <c r="DY135" s="197" t="n"/>
      <c r="DZ135" s="197" t="n"/>
      <c r="EA135" s="197" t="n"/>
      <c r="EB135" s="197" t="n"/>
      <c r="EC135" s="197" t="n"/>
      <c r="ED135" s="197" t="n"/>
      <c r="EE135" s="197" t="n"/>
      <c r="EF135" s="197" t="n"/>
      <c r="EG135" s="197" t="n"/>
      <c r="EH135" s="197" t="n"/>
      <c r="EI135" s="197" t="n"/>
      <c r="EJ135" s="197" t="n"/>
    </row>
    <row r="136">
      <c r="A136" s="79" t="n"/>
      <c r="B136" s="102" t="inlineStr">
        <is>
          <t xml:space="preserve"> Non-current Liability for long service leave</t>
        </is>
      </c>
      <c r="C136" s="991" t="n"/>
      <c r="D136" s="991" t="n"/>
      <c r="E136" s="991" t="n"/>
      <c r="F136" s="991" t="n"/>
      <c r="G136" s="991" t="n">
        <v>250810</v>
      </c>
      <c r="H136" s="991" t="n">
        <v>133943</v>
      </c>
      <c r="I136" s="984" t="n"/>
      <c r="J136" s="180" t="n"/>
      <c r="N136" s="976">
        <f>B136</f>
        <v/>
      </c>
      <c r="O136" s="192" t="inlineStr"/>
      <c r="P136" s="192" t="inlineStr"/>
      <c r="Q136" s="192" t="inlineStr"/>
      <c r="R136" s="192" t="inlineStr"/>
      <c r="S136" s="192">
        <f>G136*BS!$B$9</f>
        <v/>
      </c>
      <c r="T136" s="192">
        <f>H136*BS!$B$9</f>
        <v/>
      </c>
      <c r="U136" s="193">
        <f>I129</f>
        <v/>
      </c>
    </row>
    <row r="137">
      <c r="A137" s="79" t="n"/>
      <c r="B137" s="102" t="inlineStr">
        <is>
          <t>Other non-current liabilities *</t>
        </is>
      </c>
      <c r="C137" s="991" t="n"/>
      <c r="D137" s="991" t="n"/>
      <c r="E137" s="991" t="n"/>
      <c r="F137" s="991" t="n"/>
      <c r="G137" s="991" t="n">
        <v>18560592</v>
      </c>
      <c r="H137" s="991" t="n">
        <v>39712550</v>
      </c>
      <c r="I137" s="992" t="n"/>
      <c r="J137" s="180" t="n"/>
      <c r="N137" s="976">
        <f>B137</f>
        <v/>
      </c>
      <c r="O137" s="192" t="inlineStr"/>
      <c r="P137" s="192" t="inlineStr"/>
      <c r="Q137" s="192" t="inlineStr"/>
      <c r="R137" s="192" t="inlineStr"/>
      <c r="S137" s="192">
        <f>G137*BS!$B$9</f>
        <v/>
      </c>
      <c r="T137" s="192">
        <f>H137*BS!$B$9</f>
        <v/>
      </c>
      <c r="U137" s="193">
        <f>I130</f>
        <v/>
      </c>
    </row>
    <row r="138">
      <c r="A138" s="79" t="n"/>
      <c r="B138" s="102" t="n"/>
      <c r="C138" s="103" t="n"/>
      <c r="D138" s="103" t="n"/>
      <c r="E138" s="103" t="n"/>
      <c r="F138" s="103" t="n"/>
      <c r="G138" s="103" t="n"/>
      <c r="H138" s="103" t="n"/>
      <c r="I138" s="992" t="n"/>
      <c r="J138" s="180" t="n"/>
      <c r="N138" s="976" t="inlineStr"/>
      <c r="O138" s="192" t="inlineStr"/>
      <c r="P138" s="192" t="inlineStr"/>
      <c r="Q138" s="192" t="inlineStr"/>
      <c r="R138" s="192" t="inlineStr"/>
      <c r="S138" s="192" t="inlineStr"/>
      <c r="T138" s="192" t="inlineStr"/>
      <c r="U138" s="193">
        <f>I131</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I132</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I133</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I134</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I135</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I136</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I137</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I138</f>
        <v/>
      </c>
    </row>
    <row r="146">
      <c r="A146" s="79" t="n"/>
      <c r="B146" s="102" t="n"/>
      <c r="C146" s="991" t="n"/>
      <c r="D146" s="991" t="n"/>
      <c r="E146" s="991" t="n"/>
      <c r="F146" s="991" t="n"/>
      <c r="G146" s="991" t="n"/>
      <c r="H146" s="991" t="n"/>
      <c r="I146" s="992" t="n"/>
      <c r="J146" s="180" t="n"/>
      <c r="N146" s="976" t="inlineStr"/>
      <c r="O146" s="192" t="inlineStr"/>
      <c r="P146" s="192" t="inlineStr"/>
      <c r="Q146" s="192" t="inlineStr"/>
      <c r="R146" s="192" t="inlineStr"/>
      <c r="S146" s="192" t="inlineStr"/>
      <c r="T146" s="192" t="inlineStr"/>
      <c r="U146" s="193">
        <f>I139</f>
        <v/>
      </c>
    </row>
    <row r="147">
      <c r="A147" s="194" t="inlineStr">
        <is>
          <t>K24</t>
        </is>
      </c>
      <c r="B147" s="96" t="inlineStr">
        <is>
          <t xml:space="preserve">Total </t>
        </is>
      </c>
      <c r="C147" s="954">
        <f>SUM(INDIRECT(ADDRESS(MATCH("K23",$A:$A,0)+1,COLUMN(C$13),4)&amp;":"&amp;ADDRESS(MATCH("K24",$A:$A,0)-1,COLUMN(C$13),4)))</f>
        <v/>
      </c>
      <c r="D147" s="954">
        <f>SUM(INDIRECT(ADDRESS(MATCH("K23",$A:$A,0)+1,COLUMN(D$13),4)&amp;":"&amp;ADDRESS(MATCH("K24",$A:$A,0)-1,COLUMN(D$13),4)))</f>
        <v/>
      </c>
      <c r="E147" s="954">
        <f>SUM(INDIRECT(ADDRESS(MATCH("K23",$A:$A,0)+1,COLUMN(E$13),4)&amp;":"&amp;ADDRESS(MATCH("K24",$A:$A,0)-1,COLUMN(E$13),4)))</f>
        <v/>
      </c>
      <c r="F147" s="954">
        <f>SUM(INDIRECT(ADDRESS(MATCH("K23",$A:$A,0)+1,COLUMN(F$13),4)&amp;":"&amp;ADDRESS(MATCH("K24",$A:$A,0)-1,COLUMN(F$13),4)))</f>
        <v/>
      </c>
      <c r="G147" s="954">
        <f>SUM(INDIRECT(ADDRESS(MATCH("K23",$A:$A,0)+1,COLUMN(G$13),4)&amp;":"&amp;ADDRESS(MATCH("K24",$A:$A,0)-1,COLUMN(G$13),4)))</f>
        <v/>
      </c>
      <c r="H147" s="954">
        <f>SUM(INDIRECT(ADDRESS(MATCH("K23",$A:$A,0)+1,COLUMN(H$13),4)&amp;":"&amp;ADDRESS(MATCH("K24",$A:$A,0)-1,COLUMN(H$13),4)))</f>
        <v/>
      </c>
      <c r="I147" s="977" t="n"/>
      <c r="J147" s="196" t="n"/>
      <c r="K147" s="197" t="n"/>
      <c r="L147" s="197" t="n"/>
      <c r="M147" s="197" t="n"/>
      <c r="N147" s="966">
        <f>B147</f>
        <v/>
      </c>
      <c r="O147" s="198">
        <f>C147*BS!$B$9</f>
        <v/>
      </c>
      <c r="P147" s="198">
        <f>D147*BS!$B$9</f>
        <v/>
      </c>
      <c r="Q147" s="198">
        <f>E147*BS!$B$9</f>
        <v/>
      </c>
      <c r="R147" s="198">
        <f>F147*BS!$B$9</f>
        <v/>
      </c>
      <c r="S147" s="198">
        <f>G147*BS!$B$9</f>
        <v/>
      </c>
      <c r="T147" s="198">
        <f>H147*BS!$B$9</f>
        <v/>
      </c>
      <c r="U147" s="193" t="n"/>
      <c r="V147" s="197" t="n"/>
      <c r="W147" s="197" t="n"/>
      <c r="X147" s="197" t="n"/>
      <c r="Y147" s="197" t="n"/>
      <c r="Z147" s="197" t="n"/>
      <c r="AA147" s="197" t="n"/>
      <c r="AB147" s="197" t="n"/>
      <c r="AC147" s="197" t="n"/>
      <c r="AD147" s="197" t="n"/>
      <c r="AE147" s="197" t="n"/>
      <c r="AF147" s="197" t="n"/>
      <c r="AG147" s="197" t="n"/>
      <c r="AH147" s="197" t="n"/>
      <c r="AI147" s="197" t="n"/>
      <c r="AJ147" s="197" t="n"/>
      <c r="AK147" s="197" t="n"/>
      <c r="AL147" s="197" t="n"/>
      <c r="AM147" s="197" t="n"/>
      <c r="AN147" s="197" t="n"/>
      <c r="AO147" s="197" t="n"/>
      <c r="AP147" s="197" t="n"/>
      <c r="AQ147" s="197" t="n"/>
      <c r="AR147" s="197" t="n"/>
      <c r="AS147" s="197" t="n"/>
      <c r="AT147" s="197" t="n"/>
      <c r="AU147" s="197" t="n"/>
      <c r="AV147" s="197" t="n"/>
      <c r="AW147" s="197" t="n"/>
      <c r="AX147" s="197" t="n"/>
      <c r="AY147" s="197" t="n"/>
      <c r="AZ147" s="197" t="n"/>
      <c r="BA147" s="197" t="n"/>
      <c r="BB147" s="197" t="n"/>
      <c r="BC147" s="197" t="n"/>
      <c r="BD147" s="197" t="n"/>
      <c r="BE147" s="197" t="n"/>
      <c r="BF147" s="197" t="n"/>
      <c r="BG147" s="197" t="n"/>
      <c r="BH147" s="197" t="n"/>
      <c r="BI147" s="197" t="n"/>
      <c r="BJ147" s="197" t="n"/>
      <c r="BK147" s="197" t="n"/>
      <c r="BL147" s="197" t="n"/>
      <c r="BM147" s="197" t="n"/>
      <c r="BN147" s="197" t="n"/>
      <c r="BO147" s="197" t="n"/>
      <c r="BP147" s="197" t="n"/>
      <c r="BQ147" s="197" t="n"/>
      <c r="BR147" s="197" t="n"/>
      <c r="BS147" s="197" t="n"/>
      <c r="BT147" s="197" t="n"/>
      <c r="BU147" s="197" t="n"/>
      <c r="BV147" s="197" t="n"/>
      <c r="BW147" s="197" t="n"/>
      <c r="BX147" s="197" t="n"/>
      <c r="BY147" s="197" t="n"/>
      <c r="BZ147" s="197" t="n"/>
      <c r="CA147" s="197" t="n"/>
      <c r="CB147" s="197" t="n"/>
      <c r="CC147" s="197" t="n"/>
      <c r="CD147" s="197" t="n"/>
      <c r="CE147" s="197" t="n"/>
      <c r="CF147" s="197" t="n"/>
      <c r="CG147" s="197" t="n"/>
      <c r="CH147" s="197" t="n"/>
      <c r="CI147" s="197" t="n"/>
      <c r="CJ147" s="197" t="n"/>
      <c r="CK147" s="197" t="n"/>
      <c r="CL147" s="197" t="n"/>
      <c r="CM147" s="197" t="n"/>
      <c r="CN147" s="197" t="n"/>
      <c r="CO147" s="197" t="n"/>
      <c r="CP147" s="197" t="n"/>
      <c r="CQ147" s="197" t="n"/>
      <c r="CR147" s="197" t="n"/>
      <c r="CS147" s="197" t="n"/>
      <c r="CT147" s="197" t="n"/>
      <c r="CU147" s="197" t="n"/>
      <c r="CV147" s="197" t="n"/>
      <c r="CW147" s="197" t="n"/>
      <c r="CX147" s="197" t="n"/>
      <c r="CY147" s="197" t="n"/>
      <c r="CZ147" s="197" t="n"/>
      <c r="DA147" s="197" t="n"/>
      <c r="DB147" s="197" t="n"/>
      <c r="DC147" s="197" t="n"/>
      <c r="DD147" s="197" t="n"/>
      <c r="DE147" s="197" t="n"/>
      <c r="DF147" s="197" t="n"/>
      <c r="DG147" s="197" t="n"/>
      <c r="DH147" s="197" t="n"/>
      <c r="DI147" s="197" t="n"/>
      <c r="DJ147" s="197" t="n"/>
      <c r="DK147" s="197" t="n"/>
      <c r="DL147" s="197" t="n"/>
      <c r="DM147" s="197" t="n"/>
      <c r="DN147" s="197" t="n"/>
      <c r="DO147" s="197" t="n"/>
      <c r="DP147" s="197" t="n"/>
      <c r="DQ147" s="197" t="n"/>
      <c r="DR147" s="197" t="n"/>
      <c r="DS147" s="197" t="n"/>
      <c r="DT147" s="197" t="n"/>
      <c r="DU147" s="197" t="n"/>
      <c r="DV147" s="197" t="n"/>
      <c r="DW147" s="197" t="n"/>
      <c r="DX147" s="197" t="n"/>
      <c r="DY147" s="197" t="n"/>
      <c r="DZ147" s="197" t="n"/>
      <c r="EA147" s="197" t="n"/>
      <c r="EB147" s="197" t="n"/>
      <c r="EC147" s="197" t="n"/>
      <c r="ED147" s="197" t="n"/>
      <c r="EE147" s="197" t="n"/>
      <c r="EF147" s="197" t="n"/>
      <c r="EG147" s="197" t="n"/>
      <c r="EH147" s="197" t="n"/>
      <c r="EI147" s="197" t="n"/>
      <c r="EJ147" s="197" t="n"/>
    </row>
    <row r="148">
      <c r="B148" s="102" t="n"/>
      <c r="C148" s="939" t="n"/>
      <c r="D148" s="939" t="n"/>
      <c r="E148" s="939" t="n"/>
      <c r="F148" s="939" t="n"/>
      <c r="G148" s="939" t="n"/>
      <c r="H148" s="939" t="n"/>
      <c r="I148" s="975" t="n"/>
      <c r="J148" s="180" t="n"/>
      <c r="N148" s="976" t="inlineStr"/>
      <c r="O148" s="192" t="inlineStr"/>
      <c r="P148" s="192" t="inlineStr"/>
      <c r="Q148" s="192" t="inlineStr"/>
      <c r="R148" s="192" t="inlineStr"/>
      <c r="S148" s="192" t="inlineStr"/>
      <c r="T148" s="192" t="inlineStr"/>
      <c r="U148" s="193" t="n"/>
    </row>
    <row r="149">
      <c r="A149" s="194" t="inlineStr">
        <is>
          <t>K25</t>
        </is>
      </c>
      <c r="B149" s="96" t="inlineStr">
        <is>
          <t xml:space="preserve">Minority Interest </t>
        </is>
      </c>
      <c r="C149" s="954" t="n"/>
      <c r="D149" s="954" t="n"/>
      <c r="E149" s="954" t="n"/>
      <c r="F149" s="954" t="n"/>
      <c r="G149" s="954" t="n"/>
      <c r="H149" s="954" t="n"/>
      <c r="I149" s="977" t="n"/>
      <c r="J149" s="196" t="n"/>
      <c r="K149" s="197" t="n"/>
      <c r="L149" s="197" t="n"/>
      <c r="M149" s="197" t="n"/>
      <c r="N149" s="966">
        <f>B149</f>
        <v/>
      </c>
      <c r="O149" s="198" t="inlineStr"/>
      <c r="P149" s="198" t="inlineStr"/>
      <c r="Q149" s="198" t="inlineStr"/>
      <c r="R149" s="198" t="inlineStr"/>
      <c r="S149" s="198" t="inlineStr"/>
      <c r="T149" s="198" t="inlineStr"/>
      <c r="U149" s="193" t="n"/>
      <c r="V149" s="197" t="n"/>
      <c r="W149" s="197" t="n"/>
      <c r="X149" s="197" t="n"/>
      <c r="Y149" s="197" t="n"/>
      <c r="Z149" s="197" t="n"/>
      <c r="AA149" s="197" t="n"/>
      <c r="AB149" s="197" t="n"/>
      <c r="AC149" s="197" t="n"/>
      <c r="AD149" s="197" t="n"/>
      <c r="AE149" s="197" t="n"/>
      <c r="AF149" s="197" t="n"/>
      <c r="AG149" s="197" t="n"/>
      <c r="AH149" s="197" t="n"/>
      <c r="AI149" s="197" t="n"/>
      <c r="AJ149" s="197" t="n"/>
      <c r="AK149" s="197" t="n"/>
      <c r="AL149" s="197" t="n"/>
      <c r="AM149" s="197" t="n"/>
      <c r="AN149" s="197" t="n"/>
      <c r="AO149" s="197" t="n"/>
      <c r="AP149" s="197" t="n"/>
      <c r="AQ149" s="197" t="n"/>
      <c r="AR149" s="197" t="n"/>
      <c r="AS149" s="197" t="n"/>
      <c r="AT149" s="197" t="n"/>
      <c r="AU149" s="197" t="n"/>
      <c r="AV149" s="197" t="n"/>
      <c r="AW149" s="197" t="n"/>
      <c r="AX149" s="197" t="n"/>
      <c r="AY149" s="197" t="n"/>
      <c r="AZ149" s="197" t="n"/>
      <c r="BA149" s="197" t="n"/>
      <c r="BB149" s="197" t="n"/>
      <c r="BC149" s="197" t="n"/>
      <c r="BD149" s="197" t="n"/>
      <c r="BE149" s="197" t="n"/>
      <c r="BF149" s="197" t="n"/>
      <c r="BG149" s="197" t="n"/>
      <c r="BH149" s="197" t="n"/>
      <c r="BI149" s="197" t="n"/>
      <c r="BJ149" s="197" t="n"/>
      <c r="BK149" s="197" t="n"/>
      <c r="BL149" s="197" t="n"/>
      <c r="BM149" s="197" t="n"/>
      <c r="BN149" s="197" t="n"/>
      <c r="BO149" s="197" t="n"/>
      <c r="BP149" s="197" t="n"/>
      <c r="BQ149" s="197" t="n"/>
      <c r="BR149" s="197" t="n"/>
      <c r="BS149" s="197" t="n"/>
      <c r="BT149" s="197" t="n"/>
      <c r="BU149" s="197" t="n"/>
      <c r="BV149" s="197" t="n"/>
      <c r="BW149" s="197" t="n"/>
      <c r="BX149" s="197" t="n"/>
      <c r="BY149" s="197" t="n"/>
      <c r="BZ149" s="197" t="n"/>
      <c r="CA149" s="197" t="n"/>
      <c r="CB149" s="197" t="n"/>
      <c r="CC149" s="197" t="n"/>
      <c r="CD149" s="197" t="n"/>
      <c r="CE149" s="197" t="n"/>
      <c r="CF149" s="197" t="n"/>
      <c r="CG149" s="197" t="n"/>
      <c r="CH149" s="197" t="n"/>
      <c r="CI149" s="197" t="n"/>
      <c r="CJ149" s="197" t="n"/>
      <c r="CK149" s="197" t="n"/>
      <c r="CL149" s="197" t="n"/>
      <c r="CM149" s="197" t="n"/>
      <c r="CN149" s="197" t="n"/>
      <c r="CO149" s="197" t="n"/>
      <c r="CP149" s="197" t="n"/>
      <c r="CQ149" s="197" t="n"/>
      <c r="CR149" s="197" t="n"/>
      <c r="CS149" s="197" t="n"/>
      <c r="CT149" s="197" t="n"/>
      <c r="CU149" s="197" t="n"/>
      <c r="CV149" s="197" t="n"/>
      <c r="CW149" s="197" t="n"/>
      <c r="CX149" s="197" t="n"/>
      <c r="CY149" s="197" t="n"/>
      <c r="CZ149" s="197" t="n"/>
      <c r="DA149" s="197" t="n"/>
      <c r="DB149" s="197" t="n"/>
      <c r="DC149" s="197" t="n"/>
      <c r="DD149" s="197" t="n"/>
      <c r="DE149" s="197" t="n"/>
      <c r="DF149" s="197" t="n"/>
      <c r="DG149" s="197" t="n"/>
      <c r="DH149" s="197" t="n"/>
      <c r="DI149" s="197" t="n"/>
      <c r="DJ149" s="197" t="n"/>
      <c r="DK149" s="197" t="n"/>
      <c r="DL149" s="197" t="n"/>
      <c r="DM149" s="197" t="n"/>
      <c r="DN149" s="197" t="n"/>
      <c r="DO149" s="197" t="n"/>
      <c r="DP149" s="197" t="n"/>
      <c r="DQ149" s="197" t="n"/>
      <c r="DR149" s="197" t="n"/>
      <c r="DS149" s="197" t="n"/>
      <c r="DT149" s="197" t="n"/>
      <c r="DU149" s="197" t="n"/>
      <c r="DV149" s="197" t="n"/>
      <c r="DW149" s="197" t="n"/>
      <c r="DX149" s="197" t="n"/>
      <c r="DY149" s="197" t="n"/>
      <c r="DZ149" s="197" t="n"/>
      <c r="EA149" s="197" t="n"/>
      <c r="EB149" s="197" t="n"/>
      <c r="EC149" s="197" t="n"/>
      <c r="ED149" s="197" t="n"/>
      <c r="EE149" s="197" t="n"/>
      <c r="EF149" s="197" t="n"/>
      <c r="EG149" s="197" t="n"/>
      <c r="EH149" s="197" t="n"/>
      <c r="EI149" s="197" t="n"/>
      <c r="EJ149" s="197" t="n"/>
    </row>
    <row r="150">
      <c r="A150" s="79" t="n"/>
      <c r="B150" s="102" t="n"/>
      <c r="C150" s="952" t="n"/>
      <c r="D150" s="952" t="n"/>
      <c r="E150" s="952" t="n"/>
      <c r="F150" s="952" t="n"/>
      <c r="G150" s="952" t="n"/>
      <c r="H150" s="952" t="n"/>
      <c r="I150" s="979" t="n"/>
      <c r="J150" s="180" t="n"/>
      <c r="N150" s="976" t="inlineStr"/>
      <c r="O150" s="192" t="inlineStr"/>
      <c r="P150" s="192" t="inlineStr"/>
      <c r="Q150" s="192" t="inlineStr"/>
      <c r="R150" s="192" t="inlineStr"/>
      <c r="S150" s="192" t="inlineStr"/>
      <c r="T150" s="192" t="inlineStr"/>
      <c r="U150" s="193">
        <f>I143</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I144</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I145</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I146</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I147</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I148</f>
        <v/>
      </c>
    </row>
    <row r="156" ht="18.75" customFormat="1" customHeight="1" s="194">
      <c r="A156" s="79" t="n"/>
      <c r="B156" s="102" t="n"/>
      <c r="C156" s="103" t="n"/>
      <c r="D156" s="103" t="n"/>
      <c r="E156" s="103" t="n"/>
      <c r="F156" s="103" t="n"/>
      <c r="G156" s="103" t="n"/>
      <c r="H156" s="103" t="n"/>
      <c r="I156" s="979" t="n"/>
      <c r="J156" s="180" t="n"/>
      <c r="N156" s="976" t="inlineStr"/>
      <c r="O156" s="192" t="inlineStr"/>
      <c r="P156" s="192" t="inlineStr"/>
      <c r="Q156" s="192" t="inlineStr"/>
      <c r="R156" s="192" t="inlineStr"/>
      <c r="S156" s="192" t="inlineStr"/>
      <c r="T156" s="192" t="inlineStr"/>
      <c r="U156" s="193">
        <f>I149</f>
        <v/>
      </c>
    </row>
    <row r="157" ht="18.75" customFormat="1" customHeight="1" s="194">
      <c r="A157" s="79" t="n"/>
      <c r="B157" s="102" t="n"/>
      <c r="C157" s="993" t="n"/>
      <c r="D157" s="993" t="n"/>
      <c r="E157" s="993" t="n"/>
      <c r="F157" s="952" t="n"/>
      <c r="G157" s="952" t="n"/>
      <c r="H157" s="952" t="n"/>
      <c r="I157" s="979" t="n"/>
      <c r="J157" s="180" t="n"/>
      <c r="N157" s="976" t="inlineStr"/>
      <c r="O157" s="192" t="inlineStr"/>
      <c r="P157" s="192" t="inlineStr"/>
      <c r="Q157" s="192" t="inlineStr"/>
      <c r="R157" s="192" t="inlineStr"/>
      <c r="S157" s="192" t="inlineStr"/>
      <c r="T157" s="192" t="inlineStr"/>
      <c r="U157" s="193">
        <f>I150</f>
        <v/>
      </c>
    </row>
    <row r="158" ht="18.75" customFormat="1" customHeight="1" s="194">
      <c r="A158" s="79" t="n"/>
      <c r="B158" s="102" t="n"/>
      <c r="C158" s="993" t="n"/>
      <c r="D158" s="993" t="n"/>
      <c r="E158" s="993" t="n"/>
      <c r="F158" s="952" t="n"/>
      <c r="G158" s="952" t="n"/>
      <c r="H158" s="952" t="n"/>
      <c r="I158" s="979" t="n"/>
      <c r="J158" s="180" t="n"/>
      <c r="N158" s="976" t="inlineStr"/>
      <c r="O158" s="192" t="inlineStr"/>
      <c r="P158" s="192" t="inlineStr"/>
      <c r="Q158" s="192" t="inlineStr"/>
      <c r="R158" s="192" t="inlineStr"/>
      <c r="S158" s="192" t="inlineStr"/>
      <c r="T158" s="192" t="inlineStr"/>
      <c r="U158" s="193">
        <f>I151</f>
        <v/>
      </c>
    </row>
    <row r="159" ht="18.75" customFormat="1" customHeight="1" s="194">
      <c r="A159" s="79" t="n"/>
      <c r="B159" s="102" t="n"/>
      <c r="C159" s="989" t="n"/>
      <c r="D159" s="971" t="n"/>
      <c r="E159" s="939" t="n"/>
      <c r="F159" s="939" t="n"/>
      <c r="G159" s="939" t="n"/>
      <c r="H159" s="939" t="n"/>
      <c r="I159" s="975" t="n"/>
      <c r="J159" s="180" t="n"/>
      <c r="N159" s="976" t="inlineStr"/>
      <c r="O159" s="192" t="inlineStr"/>
      <c r="P159" s="192" t="inlineStr"/>
      <c r="Q159" s="192" t="inlineStr"/>
      <c r="R159" s="192" t="inlineStr"/>
      <c r="S159" s="192" t="inlineStr"/>
      <c r="T159" s="192" t="inlineStr"/>
      <c r="U159" s="193">
        <f>I152</f>
        <v/>
      </c>
    </row>
    <row r="160">
      <c r="A160" s="194" t="inlineStr">
        <is>
          <t>K26</t>
        </is>
      </c>
      <c r="B160" s="96" t="inlineStr">
        <is>
          <t xml:space="preserve">Total </t>
        </is>
      </c>
      <c r="C160" s="954">
        <f>SUM(INDIRECT(ADDRESS(MATCH("K25",$A:$A,0)+1,COLUMN(C$13),4)&amp;":"&amp;ADDRESS(MATCH("K26",$A:$A,0)-1,COLUMN(C$13),4)))</f>
        <v/>
      </c>
      <c r="D160" s="954">
        <f>SUM(INDIRECT(ADDRESS(MATCH("K25",$A:$A,0)+1,COLUMN(D$13),4)&amp;":"&amp;ADDRESS(MATCH("K26",$A:$A,0)-1,COLUMN(D$13),4)))</f>
        <v/>
      </c>
      <c r="E160" s="954">
        <f>SUM(INDIRECT(ADDRESS(MATCH("K25",$A:$A,0)+1,COLUMN(E$13),4)&amp;":"&amp;ADDRESS(MATCH("K26",$A:$A,0)-1,COLUMN(E$13),4)))</f>
        <v/>
      </c>
      <c r="F160" s="954">
        <f>SUM(INDIRECT(ADDRESS(MATCH("K25",$A:$A,0)+1,COLUMN(F$13),4)&amp;":"&amp;ADDRESS(MATCH("K26",$A:$A,0)-1,COLUMN(F$13),4)))</f>
        <v/>
      </c>
      <c r="G160" s="954">
        <f>SUM(INDIRECT(ADDRESS(MATCH("K25",$A:$A,0)+1,COLUMN(G$13),4)&amp;":"&amp;ADDRESS(MATCH("K26",$A:$A,0)-1,COLUMN(G$13),4)))</f>
        <v/>
      </c>
      <c r="H160" s="954">
        <f>SUM(INDIRECT(ADDRESS(MATCH("K25",$A:$A,0)+1,COLUMN(H$13),4)&amp;":"&amp;ADDRESS(MATCH("K26",$A:$A,0)-1,COLUMN(H$13),4)))</f>
        <v/>
      </c>
      <c r="I160" s="988" t="n"/>
      <c r="J160" s="196" t="n"/>
      <c r="K160" s="197" t="n"/>
      <c r="L160" s="197" t="n"/>
      <c r="M160" s="197" t="n"/>
      <c r="N160" s="966">
        <f>B160</f>
        <v/>
      </c>
      <c r="O160" s="198">
        <f>C160*BS!$B$9</f>
        <v/>
      </c>
      <c r="P160" s="198">
        <f>D160*BS!$B$9</f>
        <v/>
      </c>
      <c r="Q160" s="198">
        <f>E160*BS!$B$9</f>
        <v/>
      </c>
      <c r="R160" s="198">
        <f>F160*BS!$B$9</f>
        <v/>
      </c>
      <c r="S160" s="198">
        <f>G160*BS!$B$9</f>
        <v/>
      </c>
      <c r="T160" s="198">
        <f>H160*BS!$B$9</f>
        <v/>
      </c>
      <c r="U160" s="193" t="n"/>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f>I154</f>
        <v/>
      </c>
    </row>
    <row r="162" ht="18.75" customFormat="1" customHeight="1" s="194">
      <c r="A162" s="194" t="inlineStr">
        <is>
          <t>K27</t>
        </is>
      </c>
      <c r="B162" s="96" t="inlineStr">
        <is>
          <t xml:space="preserve">Common Stock </t>
        </is>
      </c>
      <c r="C162" s="942" t="n"/>
      <c r="D162" s="942" t="n"/>
      <c r="E162" s="942" t="n"/>
      <c r="F162" s="942" t="n"/>
      <c r="G162" s="942" t="n"/>
      <c r="H162" s="942" t="n"/>
      <c r="I162" s="992" t="n"/>
      <c r="J162" s="196" t="n"/>
      <c r="K162" s="197" t="n"/>
      <c r="L162" s="197" t="n"/>
      <c r="M162" s="197" t="n"/>
      <c r="N162" s="966">
        <f>B162</f>
        <v/>
      </c>
      <c r="O162" s="198" t="inlineStr"/>
      <c r="P162" s="198" t="inlineStr"/>
      <c r="Q162" s="198" t="inlineStr"/>
      <c r="R162" s="198" t="inlineStr"/>
      <c r="S162" s="198" t="inlineStr"/>
      <c r="T162" s="198" t="inlineStr"/>
      <c r="U162" s="193">
        <f>I155</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inlineStr">
        <is>
          <t>shares None Oni issue at the end of the period - fully paid</t>
        </is>
      </c>
      <c r="C163" s="103" t="n"/>
      <c r="D163" s="103" t="n"/>
      <c r="E163" s="103" t="n"/>
      <c r="F163" s="103" t="n"/>
      <c r="G163" s="103" t="n">
        <v>548968814</v>
      </c>
      <c r="H163" s="103" t="n">
        <v>548968814</v>
      </c>
      <c r="I163" s="979" t="n"/>
      <c r="J163" s="196" t="n"/>
      <c r="K163" s="197" t="n"/>
      <c r="L163" s="197" t="n"/>
      <c r="M163" s="197" t="n"/>
      <c r="N163" s="966">
        <f>B163</f>
        <v/>
      </c>
      <c r="O163" s="198" t="inlineStr"/>
      <c r="P163" s="198" t="inlineStr"/>
      <c r="Q163" s="198" t="inlineStr"/>
      <c r="R163" s="198" t="inlineStr"/>
      <c r="S163" s="198">
        <f>G163*BS!$B$9</f>
        <v/>
      </c>
      <c r="T163" s="198">
        <f>H163*BS!$B$9</f>
        <v/>
      </c>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229" t="n"/>
      <c r="C164" s="229" t="n"/>
      <c r="D164" s="229" t="n"/>
      <c r="E164" s="229" t="n"/>
      <c r="F164" s="229" t="n"/>
      <c r="G164" s="229" t="n"/>
      <c r="H164" s="952" t="n"/>
      <c r="I164" s="979"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B165" s="229" t="n"/>
      <c r="C165" s="229" t="n"/>
      <c r="D165" s="229" t="n"/>
      <c r="E165" s="229" t="n"/>
      <c r="F165" s="229" t="n"/>
      <c r="G165" s="229" t="n"/>
      <c r="H165" s="952" t="n"/>
      <c r="I165" s="979" t="n"/>
      <c r="J165" s="196" t="n"/>
      <c r="K165" s="197" t="n"/>
      <c r="L165" s="197" t="n"/>
      <c r="M165" s="197" t="n"/>
      <c r="N165" s="966" t="inlineStr"/>
      <c r="O165" s="198" t="inlineStr"/>
      <c r="P165" s="198" t="inlineStr"/>
      <c r="Q165" s="198" t="inlineStr"/>
      <c r="R165" s="198" t="inlineStr"/>
      <c r="S165" s="198" t="inlineStr"/>
      <c r="T165" s="198" t="inlineStr"/>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A166" s="194" t="inlineStr">
        <is>
          <t>K28</t>
        </is>
      </c>
      <c r="B166" s="96" t="inlineStr">
        <is>
          <t xml:space="preserve">Total </t>
        </is>
      </c>
      <c r="C166" s="954">
        <f>SUM(INDIRECT(ADDRESS(MATCH("K27",$A:$A,0)+1,COLUMN(C$13),4)&amp;":"&amp;ADDRESS(MATCH("K28",$A:$A,0)-1,COLUMN(C$13),4)))</f>
        <v/>
      </c>
      <c r="D166" s="954">
        <f>SUM(INDIRECT(ADDRESS(MATCH("K27",$A:$A,0)+1,COLUMN(D$13),4)&amp;":"&amp;ADDRESS(MATCH("K28",$A:$A,0)-1,COLUMN(D$13),4)))</f>
        <v/>
      </c>
      <c r="E166" s="954">
        <f>SUM(INDIRECT(ADDRESS(MATCH("K27",$A:$A,0)+1,COLUMN(E$13),4)&amp;":"&amp;ADDRESS(MATCH("K28",$A:$A,0)-1,COLUMN(E$13),4)))</f>
        <v/>
      </c>
      <c r="F166" s="954">
        <f>SUM(INDIRECT(ADDRESS(MATCH("K27",$A:$A,0)+1,COLUMN(F$13),4)&amp;":"&amp;ADDRESS(MATCH("K28",$A:$A,0)-1,COLUMN(F$13),4)))</f>
        <v/>
      </c>
      <c r="G166" s="954">
        <f>SUM(INDIRECT(ADDRESS(MATCH("K27",$A:$A,0)+1,COLUMN(G$13),4)&amp;":"&amp;ADDRESS(MATCH("K28",$A:$A,0)-1,COLUMN(G$13),4)))</f>
        <v/>
      </c>
      <c r="H166" s="954">
        <f>SUM(INDIRECT(ADDRESS(MATCH("K27",$A:$A,0)+1,COLUMN(H$13),4)&amp;":"&amp;ADDRESS(MATCH("K28",$A:$A,0)-1,COLUMN(H$13),4)))</f>
        <v/>
      </c>
      <c r="I166" s="995" t="n"/>
      <c r="J166" s="196" t="n"/>
      <c r="K166" s="197" t="n"/>
      <c r="L166" s="197" t="n"/>
      <c r="M166" s="197" t="n"/>
      <c r="N166" s="966">
        <f>B166</f>
        <v/>
      </c>
      <c r="O166" s="198">
        <f>C166*BS!$B$9</f>
        <v/>
      </c>
      <c r="P166" s="198">
        <f>D166*BS!$B$9</f>
        <v/>
      </c>
      <c r="Q166" s="198">
        <f>E166*BS!$B$9</f>
        <v/>
      </c>
      <c r="R166" s="198">
        <f>F166*BS!$B$9</f>
        <v/>
      </c>
      <c r="S166" s="198">
        <f>G166*BS!$B$9</f>
        <v/>
      </c>
      <c r="T166" s="198">
        <f>H166*BS!$B$9</f>
        <v/>
      </c>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B167" s="102" t="n"/>
      <c r="C167" s="994" t="n"/>
      <c r="D167" s="994" t="n"/>
      <c r="E167" s="994" t="n"/>
      <c r="F167" s="994" t="n"/>
      <c r="G167" s="994" t="n"/>
      <c r="H167" s="994" t="n"/>
      <c r="I167" s="992" t="n"/>
      <c r="J167" s="180" t="n"/>
      <c r="N167" s="976" t="inlineStr"/>
      <c r="O167" s="192" t="inlineStr"/>
      <c r="P167" s="192" t="inlineStr"/>
      <c r="Q167" s="192" t="inlineStr"/>
      <c r="R167" s="192" t="inlineStr"/>
      <c r="S167" s="192" t="inlineStr"/>
      <c r="T167" s="192" t="inlineStr"/>
      <c r="U167" s="193" t="n"/>
    </row>
    <row r="168">
      <c r="B168" s="102" t="n"/>
      <c r="C168" s="994" t="n"/>
      <c r="D168" s="994" t="n"/>
      <c r="E168" s="994" t="n"/>
      <c r="F168" s="994" t="n"/>
      <c r="G168" s="994" t="n"/>
      <c r="H168" s="994" t="n"/>
      <c r="I168" s="992" t="n"/>
      <c r="J168" s="180" t="n"/>
      <c r="N168" s="976" t="inlineStr"/>
      <c r="O168" s="192" t="inlineStr"/>
      <c r="P168" s="192" t="inlineStr"/>
      <c r="Q168" s="192" t="inlineStr"/>
      <c r="R168" s="192" t="inlineStr"/>
      <c r="S168" s="192" t="inlineStr"/>
      <c r="T168" s="192" t="inlineStr"/>
      <c r="U168" s="193" t="n"/>
    </row>
    <row r="169">
      <c r="A169" s="194" t="inlineStr">
        <is>
          <t>K29</t>
        </is>
      </c>
      <c r="B169" s="96" t="inlineStr">
        <is>
          <t xml:space="preserve">Additional Paid in Capital </t>
        </is>
      </c>
      <c r="C169" s="983" t="n"/>
      <c r="D169" s="983" t="n"/>
      <c r="E169" s="983" t="n"/>
      <c r="F169" s="983" t="n"/>
      <c r="G169" s="983" t="n"/>
      <c r="H169" s="983" t="n"/>
      <c r="I169" s="984" t="n"/>
      <c r="J169" s="196" t="n"/>
      <c r="K169" s="197" t="n"/>
      <c r="L169" s="197" t="n"/>
      <c r="M169" s="197" t="n"/>
      <c r="N169" s="966">
        <f>B169</f>
        <v/>
      </c>
      <c r="O169" s="198" t="inlineStr"/>
      <c r="P169" s="198" t="inlineStr"/>
      <c r="Q169" s="198" t="inlineStr"/>
      <c r="R169" s="198" t="inlineStr"/>
      <c r="S169" s="198" t="inlineStr"/>
      <c r="T169" s="198" t="inlineStr"/>
      <c r="U169" s="193">
        <f>I162</f>
        <v/>
      </c>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B170" s="229" t="n"/>
      <c r="C170" s="103" t="n"/>
      <c r="D170" s="103" t="n"/>
      <c r="E170" s="103" t="n"/>
      <c r="F170" s="103" t="n"/>
      <c r="G170" s="103" t="n"/>
      <c r="H170" s="103" t="n"/>
      <c r="I170" s="984" t="n"/>
      <c r="J170" s="196" t="n"/>
      <c r="K170" s="197" t="n"/>
      <c r="L170" s="197" t="n"/>
      <c r="M170" s="197" t="n"/>
      <c r="N170" s="966" t="inlineStr"/>
      <c r="O170" s="198" t="inlineStr"/>
      <c r="P170" s="198" t="inlineStr"/>
      <c r="Q170" s="198" t="inlineStr"/>
      <c r="R170" s="198" t="inlineStr"/>
      <c r="S170" s="198" t="inlineStr"/>
      <c r="T170" s="198" t="inlineStr"/>
      <c r="U170" s="193" t="n"/>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229" t="n"/>
      <c r="B171" s="229" t="n"/>
      <c r="C171" s="229" t="n"/>
      <c r="D171" s="229" t="n"/>
      <c r="E171" s="229" t="n"/>
      <c r="F171" s="229" t="n"/>
      <c r="G171" s="229" t="n"/>
      <c r="H171" s="229" t="n"/>
      <c r="I171" s="984" t="n"/>
      <c r="J171" s="196" t="n"/>
      <c r="K171" s="197" t="n"/>
      <c r="L171" s="197" t="n"/>
      <c r="M171" s="197" t="n"/>
      <c r="N171" s="966" t="inlineStr"/>
      <c r="O171" s="198" t="inlineStr"/>
      <c r="P171" s="198" t="inlineStr"/>
      <c r="Q171" s="198" t="inlineStr"/>
      <c r="R171" s="198" t="inlineStr"/>
      <c r="S171" s="198" t="inlineStr"/>
      <c r="T171" s="198" t="inlineStr"/>
      <c r="U171" s="193" t="n"/>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A172" s="171" t="inlineStr">
        <is>
          <t>K30</t>
        </is>
      </c>
      <c r="B172" s="96" t="inlineStr">
        <is>
          <t xml:space="preserve">Total </t>
        </is>
      </c>
      <c r="C172" s="954">
        <f>SUM(INDIRECT(ADDRESS(MATCH("K29",$A:$A,0)+1,COLUMN(C$13),4)&amp;":"&amp;ADDRESS(MATCH("K30",$A:$A,0)-1,COLUMN(C$13),4)))</f>
        <v/>
      </c>
      <c r="D172" s="954">
        <f>SUM(INDIRECT(ADDRESS(MATCH("K29",$A:$A,0)+1,COLUMN(D$13),4)&amp;":"&amp;ADDRESS(MATCH("K30",$A:$A,0)-1,COLUMN(D$13),4)))</f>
        <v/>
      </c>
      <c r="E172" s="954">
        <f>SUM(INDIRECT(ADDRESS(MATCH("K29",$A:$A,0)+1,COLUMN(E$13),4)&amp;":"&amp;ADDRESS(MATCH("K30",$A:$A,0)-1,COLUMN(E$13),4)))</f>
        <v/>
      </c>
      <c r="F172" s="954">
        <f>SUM(INDIRECT(ADDRESS(MATCH("K29",$A:$A,0)+1,COLUMN(F$13),4)&amp;":"&amp;ADDRESS(MATCH("K30",$A:$A,0)-1,COLUMN(F$13),4)))</f>
        <v/>
      </c>
      <c r="G172" s="954">
        <f>SUM(INDIRECT(ADDRESS(MATCH("K29",$A:$A,0)+1,COLUMN(G$13),4)&amp;":"&amp;ADDRESS(MATCH("K30",$A:$A,0)-1,COLUMN(G$13),4)))</f>
        <v/>
      </c>
      <c r="H172" s="954">
        <f>SUM(INDIRECT(ADDRESS(MATCH("K29",$A:$A,0)+1,COLUMN(H$13),4)&amp;":"&amp;ADDRESS(MATCH("K30",$A:$A,0)-1,COLUMN(H$13),4)))</f>
        <v/>
      </c>
      <c r="I172" s="984" t="n"/>
      <c r="J172" s="180" t="n"/>
      <c r="N172" s="976">
        <f>B172</f>
        <v/>
      </c>
      <c r="O172" s="192">
        <f>C172*BS!$B$9</f>
        <v/>
      </c>
      <c r="P172" s="192">
        <f>D172*BS!$B$9</f>
        <v/>
      </c>
      <c r="Q172" s="192">
        <f>E172*BS!$B$9</f>
        <v/>
      </c>
      <c r="R172" s="192">
        <f>F172*BS!$B$9</f>
        <v/>
      </c>
      <c r="S172" s="192">
        <f>G172*BS!$B$9</f>
        <v/>
      </c>
      <c r="T172" s="192">
        <f>H172*BS!$B$9</f>
        <v/>
      </c>
      <c r="U172" s="193" t="n"/>
    </row>
    <row r="173">
      <c r="A173" s="194" t="inlineStr">
        <is>
          <t>K31</t>
        </is>
      </c>
      <c r="B173" s="96" t="inlineStr">
        <is>
          <t xml:space="preserve">Other Reserves </t>
        </is>
      </c>
      <c r="C173" s="983" t="n"/>
      <c r="D173" s="983" t="n"/>
      <c r="E173" s="983" t="n"/>
      <c r="F173" s="983" t="n"/>
      <c r="G173" s="983" t="n"/>
      <c r="H173" s="983" t="n"/>
      <c r="I173" s="984" t="n"/>
      <c r="J173" s="196" t="n"/>
      <c r="K173" s="197" t="n"/>
      <c r="L173" s="197" t="n"/>
      <c r="M173" s="197" t="n"/>
      <c r="N173" s="966">
        <f>B173</f>
        <v/>
      </c>
      <c r="O173" s="198" t="inlineStr"/>
      <c r="P173" s="198" t="inlineStr"/>
      <c r="Q173" s="198" t="inlineStr"/>
      <c r="R173" s="198" t="inlineStr"/>
      <c r="S173" s="198" t="inlineStr"/>
      <c r="T173" s="198" t="inlineStr"/>
      <c r="U173" s="193">
        <f>I166</f>
        <v/>
      </c>
      <c r="V173" s="197" t="n"/>
      <c r="W173" s="197" t="n"/>
      <c r="X173" s="197" t="n"/>
      <c r="Y173" s="197" t="n"/>
      <c r="Z173" s="197" t="n"/>
      <c r="AA173" s="197" t="n"/>
      <c r="AB173" s="197" t="n"/>
      <c r="AC173" s="197" t="n"/>
      <c r="AD173" s="197" t="n"/>
      <c r="AE173" s="197" t="n"/>
      <c r="AF173" s="197" t="n"/>
      <c r="AG173" s="197" t="n"/>
      <c r="AH173" s="197" t="n"/>
      <c r="AI173" s="197" t="n"/>
      <c r="AJ173" s="197" t="n"/>
      <c r="AK173" s="197" t="n"/>
      <c r="AL173" s="197" t="n"/>
      <c r="AM173" s="197" t="n"/>
      <c r="AN173" s="197" t="n"/>
      <c r="AO173" s="197" t="n"/>
      <c r="AP173" s="197" t="n"/>
      <c r="AQ173" s="197" t="n"/>
      <c r="AR173" s="197" t="n"/>
      <c r="AS173" s="197" t="n"/>
      <c r="AT173" s="197" t="n"/>
      <c r="AU173" s="197" t="n"/>
      <c r="AV173" s="197" t="n"/>
      <c r="AW173" s="197" t="n"/>
      <c r="AX173" s="197" t="n"/>
      <c r="AY173" s="197" t="n"/>
      <c r="AZ173" s="197" t="n"/>
      <c r="BA173" s="197" t="n"/>
      <c r="BB173" s="197" t="n"/>
      <c r="BC173" s="197" t="n"/>
      <c r="BD173" s="197" t="n"/>
      <c r="BE173" s="197" t="n"/>
      <c r="BF173" s="197" t="n"/>
      <c r="BG173" s="197" t="n"/>
      <c r="BH173" s="197" t="n"/>
      <c r="BI173" s="197" t="n"/>
      <c r="BJ173" s="197" t="n"/>
      <c r="BK173" s="197" t="n"/>
      <c r="BL173" s="197" t="n"/>
      <c r="BM173" s="197" t="n"/>
      <c r="BN173" s="197" t="n"/>
      <c r="BO173" s="197" t="n"/>
      <c r="BP173" s="197" t="n"/>
      <c r="BQ173" s="197" t="n"/>
      <c r="BR173" s="197" t="n"/>
      <c r="BS173" s="197" t="n"/>
      <c r="BT173" s="197" t="n"/>
      <c r="BU173" s="197" t="n"/>
      <c r="BV173" s="197" t="n"/>
      <c r="BW173" s="197" t="n"/>
      <c r="BX173" s="197" t="n"/>
      <c r="BY173" s="197" t="n"/>
      <c r="BZ173" s="197" t="n"/>
      <c r="CA173" s="197" t="n"/>
      <c r="CB173" s="197" t="n"/>
      <c r="CC173" s="197" t="n"/>
      <c r="CD173" s="197" t="n"/>
      <c r="CE173" s="197" t="n"/>
      <c r="CF173" s="197" t="n"/>
      <c r="CG173" s="197" t="n"/>
      <c r="CH173" s="197" t="n"/>
      <c r="CI173" s="197" t="n"/>
      <c r="CJ173" s="197" t="n"/>
      <c r="CK173" s="197" t="n"/>
      <c r="CL173" s="197" t="n"/>
      <c r="CM173" s="197" t="n"/>
      <c r="CN173" s="197" t="n"/>
      <c r="CO173" s="197" t="n"/>
      <c r="CP173" s="197" t="n"/>
      <c r="CQ173" s="197" t="n"/>
      <c r="CR173" s="197" t="n"/>
      <c r="CS173" s="197" t="n"/>
      <c r="CT173" s="197" t="n"/>
      <c r="CU173" s="197" t="n"/>
      <c r="CV173" s="197" t="n"/>
      <c r="CW173" s="197" t="n"/>
      <c r="CX173" s="197" t="n"/>
      <c r="CY173" s="197" t="n"/>
      <c r="CZ173" s="197" t="n"/>
      <c r="DA173" s="197" t="n"/>
      <c r="DB173" s="197" t="n"/>
      <c r="DC173" s="197" t="n"/>
      <c r="DD173" s="197" t="n"/>
      <c r="DE173" s="197" t="n"/>
      <c r="DF173" s="197" t="n"/>
      <c r="DG173" s="197" t="n"/>
      <c r="DH173" s="197" t="n"/>
      <c r="DI173" s="197" t="n"/>
      <c r="DJ173" s="197" t="n"/>
      <c r="DK173" s="197" t="n"/>
      <c r="DL173" s="197" t="n"/>
      <c r="DM173" s="197" t="n"/>
      <c r="DN173" s="197" t="n"/>
      <c r="DO173" s="197" t="n"/>
      <c r="DP173" s="197" t="n"/>
      <c r="DQ173" s="197" t="n"/>
      <c r="DR173" s="197" t="n"/>
      <c r="DS173" s="197" t="n"/>
      <c r="DT173" s="197" t="n"/>
      <c r="DU173" s="197" t="n"/>
      <c r="DV173" s="197" t="n"/>
      <c r="DW173" s="197" t="n"/>
      <c r="DX173" s="197" t="n"/>
      <c r="DY173" s="197" t="n"/>
      <c r="DZ173" s="197" t="n"/>
      <c r="EA173" s="197" t="n"/>
      <c r="EB173" s="197" t="n"/>
      <c r="EC173" s="197" t="n"/>
      <c r="ED173" s="197" t="n"/>
      <c r="EE173" s="197" t="n"/>
      <c r="EF173" s="197" t="n"/>
      <c r="EG173" s="197" t="n"/>
      <c r="EH173" s="197" t="n"/>
      <c r="EI173" s="197" t="n"/>
      <c r="EJ173" s="197" t="n"/>
    </row>
    <row r="174">
      <c r="A174" s="79" t="n"/>
      <c r="B174" s="102" t="inlineStr">
        <is>
          <t>Share capital Fair value reserve expense Balance at 31 December 2022</t>
        </is>
      </c>
      <c r="C174" s="993" t="n"/>
      <c r="D174" s="993" t="n"/>
      <c r="E174" s="993" t="n"/>
      <c r="F174" s="993" t="n"/>
      <c r="G174" s="993" t="n">
        <v>0</v>
      </c>
      <c r="H174" s="993" t="n">
        <v>548968814</v>
      </c>
      <c r="I174" s="992" t="n"/>
      <c r="J174" s="180" t="n"/>
      <c r="N174" s="976">
        <f>B174</f>
        <v/>
      </c>
      <c r="O174" s="192" t="inlineStr"/>
      <c r="P174" s="192" t="inlineStr"/>
      <c r="Q174" s="192" t="inlineStr"/>
      <c r="R174" s="192" t="inlineStr"/>
      <c r="S174" s="192">
        <f>G174*BS!$B$9</f>
        <v/>
      </c>
      <c r="T174" s="192">
        <f>H174*BS!$B$9</f>
        <v/>
      </c>
      <c r="U174" s="193">
        <f>I167</f>
        <v/>
      </c>
    </row>
    <row r="175">
      <c r="A175" s="79" t="n"/>
      <c r="B175" s="102" t="inlineStr">
        <is>
          <t>Fair value reserve Fair value reserve expense Balance at 31 December 2022</t>
        </is>
      </c>
      <c r="C175" s="993" t="n"/>
      <c r="D175" s="993" t="n"/>
      <c r="E175" s="993" t="n"/>
      <c r="F175" s="993" t="n"/>
      <c r="G175" s="993" t="n">
        <v>195575</v>
      </c>
      <c r="H175" s="993" t="n">
        <v>0</v>
      </c>
      <c r="I175" s="992" t="n"/>
      <c r="J175" s="180" t="n"/>
      <c r="N175" s="976">
        <f>B175</f>
        <v/>
      </c>
      <c r="O175" s="192" t="inlineStr"/>
      <c r="P175" s="192" t="inlineStr"/>
      <c r="Q175" s="192" t="inlineStr"/>
      <c r="R175" s="192" t="inlineStr"/>
      <c r="S175" s="192">
        <f>G175*BS!$B$9</f>
        <v/>
      </c>
      <c r="T175" s="192">
        <f>H175*BS!$B$9</f>
        <v/>
      </c>
      <c r="U175" s="193">
        <f>I168</f>
        <v/>
      </c>
    </row>
    <row r="176">
      <c r="A176" s="79" t="n"/>
      <c r="B176" s="102" t="inlineStr">
        <is>
          <t>Other Reserves *</t>
        </is>
      </c>
      <c r="C176" s="993" t="n"/>
      <c r="D176" s="993" t="n"/>
      <c r="E176" s="993" t="n"/>
      <c r="F176" s="993" t="n"/>
      <c r="G176" s="993" t="n">
        <v>-542867607</v>
      </c>
      <c r="H176" s="993" t="n">
        <v>334087247</v>
      </c>
      <c r="I176" s="992" t="n"/>
      <c r="J176" s="180" t="n"/>
      <c r="N176" s="976">
        <f>B176</f>
        <v/>
      </c>
      <c r="O176" s="192" t="inlineStr"/>
      <c r="P176" s="192" t="inlineStr"/>
      <c r="Q176" s="192" t="inlineStr"/>
      <c r="R176" s="192" t="inlineStr"/>
      <c r="S176" s="192">
        <f>G176*BS!$B$9</f>
        <v/>
      </c>
      <c r="T176" s="192">
        <f>H176*BS!$B$9</f>
        <v/>
      </c>
      <c r="U176" s="193">
        <f>I169</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I170</f>
        <v/>
      </c>
    </row>
    <row r="178" customFormat="1" s="194">
      <c r="A178" s="79" t="n"/>
      <c r="B178" s="102" t="n"/>
      <c r="C178" s="103" t="n"/>
      <c r="D178" s="103" t="n"/>
      <c r="E178" s="103" t="n"/>
      <c r="F178" s="103" t="n"/>
      <c r="G178" s="103" t="n"/>
      <c r="H178" s="103" t="n"/>
      <c r="I178" s="992" t="n"/>
      <c r="J178" s="180" t="n"/>
      <c r="N178" s="976" t="inlineStr"/>
      <c r="O178" s="192" t="inlineStr"/>
      <c r="P178" s="192" t="inlineStr"/>
      <c r="Q178" s="192" t="inlineStr"/>
      <c r="R178" s="192" t="inlineStr"/>
      <c r="S178" s="192" t="inlineStr"/>
      <c r="T178" s="192" t="inlineStr"/>
      <c r="U178" s="193">
        <f>I171</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I172</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I173</f>
        <v/>
      </c>
    </row>
    <row r="181" ht="23.25" customFormat="1" customHeight="1" s="234">
      <c r="A181" s="79" t="n"/>
      <c r="B181" s="102" t="n"/>
      <c r="C181" s="993" t="n"/>
      <c r="D181" s="993" t="n"/>
      <c r="E181" s="993" t="n"/>
      <c r="F181" s="993" t="n"/>
      <c r="G181" s="993" t="n"/>
      <c r="H181" s="993" t="n"/>
      <c r="I181" s="992" t="n"/>
      <c r="J181" s="180" t="n"/>
      <c r="N181" s="976" t="inlineStr"/>
      <c r="O181" s="192" t="inlineStr"/>
      <c r="P181" s="192" t="inlineStr"/>
      <c r="Q181" s="192" t="inlineStr"/>
      <c r="R181" s="192" t="inlineStr"/>
      <c r="S181" s="192" t="inlineStr"/>
      <c r="T181" s="192" t="inlineStr"/>
      <c r="U181" s="193">
        <f>I174</f>
        <v/>
      </c>
    </row>
    <row r="182" ht="23.25" customFormat="1" customHeight="1" s="234">
      <c r="A182" s="79" t="n"/>
      <c r="B182" s="102" t="n"/>
      <c r="C182" s="993" t="n"/>
      <c r="D182" s="993" t="n"/>
      <c r="E182" s="993" t="n"/>
      <c r="F182" s="993" t="n"/>
      <c r="G182" s="993" t="n"/>
      <c r="H182" s="993" t="n"/>
      <c r="I182" s="986" t="n"/>
      <c r="J182" s="180" t="n"/>
      <c r="N182" s="976" t="inlineStr"/>
      <c r="O182" s="192" t="inlineStr"/>
      <c r="P182" s="192" t="inlineStr"/>
      <c r="Q182" s="192" t="inlineStr"/>
      <c r="R182" s="192" t="inlineStr"/>
      <c r="S182" s="192" t="inlineStr"/>
      <c r="T182" s="192" t="inlineStr"/>
      <c r="U182" s="193">
        <f>I175</f>
        <v/>
      </c>
    </row>
    <row r="183">
      <c r="A183" s="79" t="n"/>
      <c r="B183" s="102" t="n"/>
      <c r="C183" s="993" t="n"/>
      <c r="D183" s="993" t="n"/>
      <c r="E183" s="993" t="n"/>
      <c r="F183" s="993" t="n"/>
      <c r="G183" s="993" t="n"/>
      <c r="H183" s="993" t="n"/>
      <c r="I183" s="986" t="n"/>
      <c r="J183" s="180" t="n"/>
      <c r="N183" s="976" t="inlineStr"/>
      <c r="O183" s="192" t="inlineStr"/>
      <c r="P183" s="192" t="inlineStr"/>
      <c r="Q183" s="192" t="inlineStr"/>
      <c r="R183" s="192" t="inlineStr"/>
      <c r="S183" s="192" t="inlineStr"/>
      <c r="T183" s="192" t="inlineStr"/>
      <c r="U183" s="193">
        <f>I176</f>
        <v/>
      </c>
    </row>
    <row r="184" ht="18.75" customHeight="1" s="340">
      <c r="B184" s="102" t="n"/>
      <c r="C184" s="952" t="n"/>
      <c r="D184" s="952" t="n"/>
      <c r="E184" s="952" t="n"/>
      <c r="F184" s="952" t="n"/>
      <c r="G184" s="952" t="n"/>
      <c r="H184" s="952" t="n"/>
      <c r="I184" s="979" t="n"/>
      <c r="J184" s="180" t="n"/>
      <c r="N184" s="976" t="inlineStr"/>
      <c r="O184" s="192" t="inlineStr"/>
      <c r="P184" s="192" t="inlineStr"/>
      <c r="Q184" s="192" t="inlineStr"/>
      <c r="R184" s="192" t="inlineStr"/>
      <c r="S184" s="192" t="inlineStr"/>
      <c r="T184" s="192" t="inlineStr"/>
      <c r="U184" s="193">
        <f>I177</f>
        <v/>
      </c>
    </row>
    <row r="185" ht="18.75" customFormat="1" customHeight="1" s="171">
      <c r="A185" s="194" t="inlineStr">
        <is>
          <t>K32</t>
        </is>
      </c>
      <c r="B185" s="96" t="inlineStr">
        <is>
          <t>Total</t>
        </is>
      </c>
      <c r="C185" s="954">
        <f>SUM(INDIRECT(ADDRESS(MATCH("K31",$A:$A,0)+1,COLUMN(C$13),4)&amp;":"&amp;ADDRESS(MATCH("K32",$A:$A,0)-1,COLUMN(C$13),4)))</f>
        <v/>
      </c>
      <c r="D185" s="954">
        <f>SUM(INDIRECT(ADDRESS(MATCH("K31",$A:$A,0)+1,COLUMN(D$13),4)&amp;":"&amp;ADDRESS(MATCH("K32",$A:$A,0)-1,COLUMN(D$13),4)))</f>
        <v/>
      </c>
      <c r="E185" s="954">
        <f>SUM(INDIRECT(ADDRESS(MATCH("K31",$A:$A,0)+1,COLUMN(E$13),4)&amp;":"&amp;ADDRESS(MATCH("K32",$A:$A,0)-1,COLUMN(E$13),4)))</f>
        <v/>
      </c>
      <c r="F185" s="954">
        <f>SUM(INDIRECT(ADDRESS(MATCH("K31",$A:$A,0)+1,COLUMN(F$13),4)&amp;":"&amp;ADDRESS(MATCH("K32",$A:$A,0)-1,COLUMN(F$13),4)))</f>
        <v/>
      </c>
      <c r="G185" s="954">
        <f>SUM(INDIRECT(ADDRESS(MATCH("K31",$A:$A,0)+1,COLUMN(G$13),4)&amp;":"&amp;ADDRESS(MATCH("K32",$A:$A,0)-1,COLUMN(G$13),4)))</f>
        <v/>
      </c>
      <c r="H185" s="954">
        <f>SUM(INDIRECT(ADDRESS(MATCH("K31",$A:$A,0)+1,COLUMN(H$13),4)&amp;":"&amp;ADDRESS(MATCH("K32",$A:$A,0)-1,COLUMN(H$13),4)))</f>
        <v/>
      </c>
      <c r="I185" s="984" t="n"/>
      <c r="J185" s="196" t="n"/>
      <c r="K185" s="197" t="n"/>
      <c r="L185" s="197" t="n"/>
      <c r="M185" s="197" t="n"/>
      <c r="N185" s="966">
        <f>B185</f>
        <v/>
      </c>
      <c r="O185" s="198">
        <f>C185*BS!$B$9</f>
        <v/>
      </c>
      <c r="P185" s="198">
        <f>D185*BS!$B$9</f>
        <v/>
      </c>
      <c r="Q185" s="198">
        <f>E185*BS!$B$9</f>
        <v/>
      </c>
      <c r="R185" s="198">
        <f>F185*BS!$B$9</f>
        <v/>
      </c>
      <c r="S185" s="198">
        <f>G185*BS!$B$9</f>
        <v/>
      </c>
      <c r="T185" s="198">
        <f>H185*BS!$B$9</f>
        <v/>
      </c>
      <c r="U185" s="193">
        <f>I178</f>
        <v/>
      </c>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B186" s="102" t="n"/>
      <c r="C186" s="996" t="n"/>
      <c r="D186" s="996" t="n"/>
      <c r="E186" s="996" t="n"/>
      <c r="F186" s="996" t="n"/>
      <c r="G186" s="996" t="n"/>
      <c r="H186" s="996" t="n"/>
      <c r="I186" s="997" t="n"/>
      <c r="J186" s="180" t="n"/>
      <c r="N186" s="976" t="inlineStr"/>
      <c r="O186" s="192" t="inlineStr"/>
      <c r="P186" s="192" t="inlineStr"/>
      <c r="Q186" s="192" t="inlineStr"/>
      <c r="R186" s="192" t="inlineStr"/>
      <c r="S186" s="192" t="inlineStr"/>
      <c r="T186" s="192" t="inlineStr"/>
      <c r="U186" s="193" t="n"/>
    </row>
    <row r="187" ht="18.75" customFormat="1" customHeight="1" s="171">
      <c r="A187" s="194" t="inlineStr">
        <is>
          <t>K33</t>
        </is>
      </c>
      <c r="B187" s="96" t="inlineStr">
        <is>
          <t xml:space="preserve">Retained Earnings </t>
        </is>
      </c>
      <c r="C187" s="983" t="n"/>
      <c r="D187" s="983" t="n"/>
      <c r="E187" s="983" t="n"/>
      <c r="F187" s="983" t="n"/>
      <c r="G187" s="983" t="n"/>
      <c r="H187" s="983" t="n"/>
      <c r="I187" s="998" t="n"/>
      <c r="J187" s="196" t="n"/>
      <c r="K187" s="197" t="n"/>
      <c r="L187" s="197" t="n"/>
      <c r="M187" s="197" t="n"/>
      <c r="N187" s="966">
        <f>B187</f>
        <v/>
      </c>
      <c r="O187" s="198" t="inlineStr"/>
      <c r="P187" s="198" t="inlineStr"/>
      <c r="Q187" s="198" t="inlineStr"/>
      <c r="R187" s="198" t="inlineStr"/>
      <c r="S187" s="198" t="inlineStr"/>
      <c r="T187" s="198" t="inlineStr"/>
      <c r="U187" s="193">
        <f>I180</f>
        <v/>
      </c>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B188" t="inlineStr">
        <is>
          <t>Retained earnings Retained earnings None Balance at 1 January 2022 Balance at 1 January 2022 nan</t>
        </is>
      </c>
      <c r="G188" t="n">
        <v>324765899</v>
      </c>
      <c r="H188" t="n">
        <v>0</v>
      </c>
      <c r="N188">
        <f>B188</f>
        <v/>
      </c>
      <c r="O188" t="inlineStr"/>
      <c r="P188" t="inlineStr"/>
      <c r="Q188" t="inlineStr"/>
      <c r="R188" t="inlineStr"/>
      <c r="S188">
        <f>G188*BS!$B$9</f>
        <v/>
      </c>
      <c r="T188">
        <f>H188*BS!$B$9</f>
        <v/>
      </c>
    </row>
    <row r="189" ht="18.75" customFormat="1" customHeight="1" s="171">
      <c r="B189" t="inlineStr">
        <is>
          <t>Retained earnings Retained earnings expense Dividends paid nan nan</t>
        </is>
      </c>
      <c r="G189" t="n">
        <v>-100000000</v>
      </c>
      <c r="H189" t="n">
        <v>0</v>
      </c>
      <c r="N189">
        <f>B189</f>
        <v/>
      </c>
      <c r="O189" t="inlineStr"/>
      <c r="P189" t="inlineStr"/>
      <c r="Q189" t="inlineStr"/>
      <c r="R189" t="inlineStr"/>
      <c r="S189">
        <f>G189*BS!$B$9</f>
        <v/>
      </c>
      <c r="T189">
        <f>H189*BS!$B$9</f>
        <v/>
      </c>
    </row>
    <row r="190" ht="18.75" customFormat="1" customHeight="1" s="171">
      <c r="B190" t="inlineStr">
        <is>
          <t>Retained earnings Retained earnings expense Balance at 31 December 2022</t>
        </is>
      </c>
      <c r="G190" t="n">
        <v>882860486</v>
      </c>
      <c r="H190" t="n">
        <v>0</v>
      </c>
      <c r="N190">
        <f>B190</f>
        <v/>
      </c>
      <c r="O190" t="inlineStr"/>
      <c r="P190" t="inlineStr"/>
      <c r="Q190" t="inlineStr"/>
      <c r="R190" t="inlineStr"/>
      <c r="S190">
        <f>G190*BS!$B$9</f>
        <v/>
      </c>
      <c r="T190">
        <f>H190*BS!$B$9</f>
        <v/>
      </c>
    </row>
    <row r="191" ht="18.75" customFormat="1" customHeight="1" s="171">
      <c r="B191" t="inlineStr">
        <is>
          <t>Retained earnings Retained earnings expense Balance at 1 January 2021 January 2021</t>
        </is>
      </c>
      <c r="G191" t="n">
        <v>308975935</v>
      </c>
      <c r="H191" t="n">
        <v>0</v>
      </c>
      <c r="N191">
        <f>B191</f>
        <v/>
      </c>
      <c r="O191" t="inlineStr"/>
      <c r="P191" t="inlineStr"/>
      <c r="Q191" t="inlineStr"/>
      <c r="R191" t="inlineStr"/>
      <c r="S191">
        <f>G191*BS!$B$9</f>
        <v/>
      </c>
      <c r="T191">
        <f>H191*BS!$B$9</f>
        <v/>
      </c>
    </row>
    <row r="192" ht="18.75" customFormat="1" customHeight="1" s="171">
      <c r="A192" s="194" t="n"/>
      <c r="B192" s="102" t="n"/>
      <c r="C192" s="103" t="n"/>
      <c r="D192" s="103" t="n"/>
      <c r="E192" s="103" t="n"/>
      <c r="F192" s="103" t="n"/>
      <c r="G192" s="103" t="n"/>
      <c r="H192" s="103" t="n"/>
      <c r="I192" s="998" t="n"/>
      <c r="J192" s="196" t="n"/>
      <c r="K192" s="197" t="n"/>
      <c r="L192" s="197" t="n"/>
      <c r="M192" s="197" t="n"/>
      <c r="N192" s="966" t="inlineStr"/>
      <c r="O192" s="198" t="inlineStr"/>
      <c r="P192" s="198" t="inlineStr"/>
      <c r="Q192" s="198" t="inlineStr"/>
      <c r="R192" s="198" t="inlineStr"/>
      <c r="S192" s="198" t="inlineStr"/>
      <c r="T192" s="198" t="inlineStr"/>
      <c r="U192" s="193" t="n"/>
      <c r="V192" s="197" t="n"/>
      <c r="W192" s="197" t="n"/>
      <c r="X192" s="197" t="n"/>
      <c r="Y192" s="197" t="n"/>
      <c r="Z192" s="197" t="n"/>
      <c r="AA192" s="197" t="n"/>
      <c r="AB192" s="197" t="n"/>
      <c r="AC192" s="197" t="n"/>
      <c r="AD192" s="197" t="n"/>
      <c r="AE192" s="197" t="n"/>
      <c r="AF192" s="197" t="n"/>
      <c r="AG192" s="197" t="n"/>
      <c r="AH192" s="197" t="n"/>
      <c r="AI192" s="197" t="n"/>
      <c r="AJ192" s="197" t="n"/>
      <c r="AK192" s="197" t="n"/>
      <c r="AL192" s="197" t="n"/>
      <c r="AM192" s="197" t="n"/>
      <c r="AN192" s="197" t="n"/>
      <c r="AO192" s="197" t="n"/>
      <c r="AP192" s="197" t="n"/>
      <c r="AQ192" s="197" t="n"/>
      <c r="AR192" s="197" t="n"/>
      <c r="AS192" s="197" t="n"/>
      <c r="AT192" s="197" t="n"/>
      <c r="AU192" s="197" t="n"/>
      <c r="AV192" s="197" t="n"/>
      <c r="AW192" s="197" t="n"/>
      <c r="AX192" s="197" t="n"/>
      <c r="AY192" s="197" t="n"/>
      <c r="AZ192" s="197" t="n"/>
      <c r="BA192" s="197" t="n"/>
      <c r="BB192" s="197" t="n"/>
      <c r="BC192" s="197" t="n"/>
      <c r="BD192" s="197" t="n"/>
      <c r="BE192" s="197" t="n"/>
      <c r="BF192" s="197" t="n"/>
      <c r="BG192" s="197" t="n"/>
      <c r="BH192" s="197" t="n"/>
      <c r="BI192" s="197" t="n"/>
      <c r="BJ192" s="197" t="n"/>
      <c r="BK192" s="197" t="n"/>
      <c r="BL192" s="197" t="n"/>
      <c r="BM192" s="197" t="n"/>
      <c r="BN192" s="197" t="n"/>
      <c r="BO192" s="197" t="n"/>
      <c r="BP192" s="197" t="n"/>
      <c r="BQ192" s="197" t="n"/>
      <c r="BR192" s="197" t="n"/>
      <c r="BS192" s="197" t="n"/>
      <c r="BT192" s="197" t="n"/>
      <c r="BU192" s="197" t="n"/>
      <c r="BV192" s="197" t="n"/>
      <c r="BW192" s="197" t="n"/>
      <c r="BX192" s="197" t="n"/>
      <c r="BY192" s="197" t="n"/>
      <c r="BZ192" s="197" t="n"/>
      <c r="CA192" s="197" t="n"/>
      <c r="CB192" s="197" t="n"/>
      <c r="CC192" s="197" t="n"/>
      <c r="CD192" s="197" t="n"/>
      <c r="CE192" s="197" t="n"/>
      <c r="CF192" s="197" t="n"/>
      <c r="CG192" s="197" t="n"/>
      <c r="CH192" s="197" t="n"/>
      <c r="CI192" s="197" t="n"/>
      <c r="CJ192" s="197" t="n"/>
      <c r="CK192" s="197" t="n"/>
      <c r="CL192" s="197" t="n"/>
      <c r="CM192" s="197" t="n"/>
      <c r="CN192" s="197" t="n"/>
      <c r="CO192" s="197" t="n"/>
      <c r="CP192" s="197" t="n"/>
      <c r="CQ192" s="197" t="n"/>
      <c r="CR192" s="197" t="n"/>
      <c r="CS192" s="197" t="n"/>
      <c r="CT192" s="197" t="n"/>
      <c r="CU192" s="197" t="n"/>
      <c r="CV192" s="197" t="n"/>
      <c r="CW192" s="197" t="n"/>
      <c r="CX192" s="197" t="n"/>
      <c r="CY192" s="197" t="n"/>
      <c r="CZ192" s="197" t="n"/>
      <c r="DA192" s="197" t="n"/>
      <c r="DB192" s="197" t="n"/>
      <c r="DC192" s="197" t="n"/>
      <c r="DD192" s="197" t="n"/>
      <c r="DE192" s="197" t="n"/>
      <c r="DF192" s="197" t="n"/>
      <c r="DG192" s="197" t="n"/>
      <c r="DH192" s="197" t="n"/>
      <c r="DI192" s="197" t="n"/>
      <c r="DJ192" s="197" t="n"/>
      <c r="DK192" s="197" t="n"/>
      <c r="DL192" s="197" t="n"/>
      <c r="DM192" s="197" t="n"/>
      <c r="DN192" s="197" t="n"/>
      <c r="DO192" s="197" t="n"/>
      <c r="DP192" s="197" t="n"/>
      <c r="DQ192" s="197" t="n"/>
      <c r="DR192" s="197" t="n"/>
      <c r="DS192" s="197" t="n"/>
      <c r="DT192" s="197" t="n"/>
      <c r="DU192" s="197" t="n"/>
      <c r="DV192" s="197" t="n"/>
      <c r="DW192" s="197" t="n"/>
      <c r="DX192" s="197" t="n"/>
      <c r="DY192" s="197" t="n"/>
      <c r="DZ192" s="197" t="n"/>
      <c r="EA192" s="197" t="n"/>
      <c r="EB192" s="197" t="n"/>
      <c r="EC192" s="197" t="n"/>
      <c r="ED192" s="197" t="n"/>
      <c r="EE192" s="197" t="n"/>
      <c r="EF192" s="197" t="n"/>
      <c r="EG192" s="197" t="n"/>
      <c r="EH192" s="197" t="n"/>
      <c r="EI192" s="197" t="n"/>
      <c r="EJ192" s="197" t="n"/>
    </row>
    <row r="193" ht="18.75" customFormat="1" customHeight="1" s="171">
      <c r="A193" s="194" t="n"/>
      <c r="B193" s="102" t="n"/>
      <c r="C193" s="993" t="n"/>
      <c r="D193" s="993" t="n"/>
      <c r="E193" s="993" t="n"/>
      <c r="F193" s="993" t="n"/>
      <c r="G193" s="993" t="n"/>
      <c r="H193" s="993" t="n"/>
      <c r="I193" s="998" t="n"/>
      <c r="J193" s="196" t="n"/>
      <c r="K193" s="197" t="n"/>
      <c r="L193" s="197" t="n"/>
      <c r="M193" s="197" t="n"/>
      <c r="N193" s="966" t="inlineStr"/>
      <c r="O193" s="198" t="inlineStr"/>
      <c r="P193" s="198" t="inlineStr"/>
      <c r="Q193" s="198" t="inlineStr"/>
      <c r="R193" s="198" t="inlineStr"/>
      <c r="S193" s="198" t="inlineStr"/>
      <c r="T193" s="198" t="inlineStr"/>
      <c r="U193" s="193" t="n"/>
      <c r="V193" s="197" t="n"/>
      <c r="W193" s="197" t="n"/>
      <c r="X193" s="197" t="n"/>
      <c r="Y193" s="197" t="n"/>
      <c r="Z193" s="197" t="n"/>
      <c r="AA193" s="197" t="n"/>
      <c r="AB193" s="197" t="n"/>
      <c r="AC193" s="197" t="n"/>
      <c r="AD193" s="197" t="n"/>
      <c r="AE193" s="197" t="n"/>
      <c r="AF193" s="197" t="n"/>
      <c r="AG193" s="197" t="n"/>
      <c r="AH193" s="197" t="n"/>
      <c r="AI193" s="197" t="n"/>
      <c r="AJ193" s="197" t="n"/>
      <c r="AK193" s="197" t="n"/>
      <c r="AL193" s="197" t="n"/>
      <c r="AM193" s="197" t="n"/>
      <c r="AN193" s="197" t="n"/>
      <c r="AO193" s="197" t="n"/>
      <c r="AP193" s="197" t="n"/>
      <c r="AQ193" s="197" t="n"/>
      <c r="AR193" s="197" t="n"/>
      <c r="AS193" s="197" t="n"/>
      <c r="AT193" s="197" t="n"/>
      <c r="AU193" s="197" t="n"/>
      <c r="AV193" s="197" t="n"/>
      <c r="AW193" s="197" t="n"/>
      <c r="AX193" s="197" t="n"/>
      <c r="AY193" s="197" t="n"/>
      <c r="AZ193" s="197" t="n"/>
      <c r="BA193" s="197" t="n"/>
      <c r="BB193" s="197" t="n"/>
      <c r="BC193" s="197" t="n"/>
      <c r="BD193" s="197" t="n"/>
      <c r="BE193" s="197" t="n"/>
      <c r="BF193" s="197" t="n"/>
      <c r="BG193" s="197" t="n"/>
      <c r="BH193" s="197" t="n"/>
      <c r="BI193" s="197" t="n"/>
      <c r="BJ193" s="197" t="n"/>
      <c r="BK193" s="197" t="n"/>
      <c r="BL193" s="197" t="n"/>
      <c r="BM193" s="197" t="n"/>
      <c r="BN193" s="197" t="n"/>
      <c r="BO193" s="197" t="n"/>
      <c r="BP193" s="197" t="n"/>
      <c r="BQ193" s="197" t="n"/>
      <c r="BR193" s="197" t="n"/>
      <c r="BS193" s="197" t="n"/>
      <c r="BT193" s="197" t="n"/>
      <c r="BU193" s="197" t="n"/>
      <c r="BV193" s="197" t="n"/>
      <c r="BW193" s="197" t="n"/>
      <c r="BX193" s="197" t="n"/>
      <c r="BY193" s="197" t="n"/>
      <c r="BZ193" s="197" t="n"/>
      <c r="CA193" s="197" t="n"/>
      <c r="CB193" s="197" t="n"/>
      <c r="CC193" s="197" t="n"/>
      <c r="CD193" s="197" t="n"/>
      <c r="CE193" s="197" t="n"/>
      <c r="CF193" s="197" t="n"/>
      <c r="CG193" s="197" t="n"/>
      <c r="CH193" s="197" t="n"/>
      <c r="CI193" s="197" t="n"/>
      <c r="CJ193" s="197" t="n"/>
      <c r="CK193" s="197" t="n"/>
      <c r="CL193" s="197" t="n"/>
      <c r="CM193" s="197" t="n"/>
      <c r="CN193" s="197" t="n"/>
      <c r="CO193" s="197" t="n"/>
      <c r="CP193" s="197" t="n"/>
      <c r="CQ193" s="197" t="n"/>
      <c r="CR193" s="197" t="n"/>
      <c r="CS193" s="197" t="n"/>
      <c r="CT193" s="197" t="n"/>
      <c r="CU193" s="197" t="n"/>
      <c r="CV193" s="197" t="n"/>
      <c r="CW193" s="197" t="n"/>
      <c r="CX193" s="197" t="n"/>
      <c r="CY193" s="197" t="n"/>
      <c r="CZ193" s="197" t="n"/>
      <c r="DA193" s="197" t="n"/>
      <c r="DB193" s="197" t="n"/>
      <c r="DC193" s="197" t="n"/>
      <c r="DD193" s="197" t="n"/>
      <c r="DE193" s="197" t="n"/>
      <c r="DF193" s="197" t="n"/>
      <c r="DG193" s="197" t="n"/>
      <c r="DH193" s="197" t="n"/>
      <c r="DI193" s="197" t="n"/>
      <c r="DJ193" s="197" t="n"/>
      <c r="DK193" s="197" t="n"/>
      <c r="DL193" s="197" t="n"/>
      <c r="DM193" s="197" t="n"/>
      <c r="DN193" s="197" t="n"/>
      <c r="DO193" s="197" t="n"/>
      <c r="DP193" s="197" t="n"/>
      <c r="DQ193" s="197" t="n"/>
      <c r="DR193" s="197" t="n"/>
      <c r="DS193" s="197" t="n"/>
      <c r="DT193" s="197" t="n"/>
      <c r="DU193" s="197" t="n"/>
      <c r="DV193" s="197" t="n"/>
      <c r="DW193" s="197" t="n"/>
      <c r="DX193" s="197" t="n"/>
      <c r="DY193" s="197" t="n"/>
      <c r="DZ193" s="197" t="n"/>
      <c r="EA193" s="197" t="n"/>
      <c r="EB193" s="197" t="n"/>
      <c r="EC193" s="197" t="n"/>
      <c r="ED193" s="197" t="n"/>
      <c r="EE193" s="197" t="n"/>
      <c r="EF193" s="197" t="n"/>
      <c r="EG193" s="197" t="n"/>
      <c r="EH193" s="197" t="n"/>
      <c r="EI193" s="197" t="n"/>
      <c r="EJ193" s="197" t="n"/>
    </row>
    <row r="194" ht="18.75" customFormat="1" customHeight="1" s="171">
      <c r="A194" s="79" t="inlineStr">
        <is>
          <t>K34</t>
        </is>
      </c>
      <c r="B194" s="96" t="inlineStr">
        <is>
          <t>Total</t>
        </is>
      </c>
      <c r="C194" s="954">
        <f>SUM(INDIRECT(ADDRESS(MATCH("K33",$A:$A,0)+1,COLUMN(C$13),4)&amp;":"&amp;ADDRESS(MATCH("K34",$A:$A,0)-1,COLUMN(C$13),4)))</f>
        <v/>
      </c>
      <c r="D194" s="954">
        <f>SUM(INDIRECT(ADDRESS(MATCH("K33",$A:$A,0)+1,COLUMN(D$13),4)&amp;":"&amp;ADDRESS(MATCH("K34",$A:$A,0)-1,COLUMN(D$13),4)))</f>
        <v/>
      </c>
      <c r="E194" s="954">
        <f>SUM(INDIRECT(ADDRESS(MATCH("K33",$A:$A,0)+1,COLUMN(E$13),4)&amp;":"&amp;ADDRESS(MATCH("K34",$A:$A,0)-1,COLUMN(E$13),4)))</f>
        <v/>
      </c>
      <c r="F194" s="954">
        <f>SUM(INDIRECT(ADDRESS(MATCH("K33",$A:$A,0)+1,COLUMN(F$13),4)&amp;":"&amp;ADDRESS(MATCH("K34",$A:$A,0)-1,COLUMN(F$13),4)))</f>
        <v/>
      </c>
      <c r="G194" s="954">
        <f>SUM(INDIRECT(ADDRESS(MATCH("K33",$A:$A,0)+1,COLUMN(G$13),4)&amp;":"&amp;ADDRESS(MATCH("K34",$A:$A,0)-1,COLUMN(G$13),4)))</f>
        <v/>
      </c>
      <c r="H194" s="954">
        <f>SUM(INDIRECT(ADDRESS(MATCH("K33",$A:$A,0)+1,COLUMN(H$13),4)&amp;":"&amp;ADDRESS(MATCH("K34",$A:$A,0)-1,COLUMN(H$13),4)))</f>
        <v/>
      </c>
      <c r="I194" s="997" t="n"/>
      <c r="J194" s="180" t="n"/>
      <c r="N194" s="976">
        <f>B194</f>
        <v/>
      </c>
      <c r="O194" s="192">
        <f>C194*BS!$B$9</f>
        <v/>
      </c>
      <c r="P194" s="192">
        <f>D194*BS!$B$9</f>
        <v/>
      </c>
      <c r="Q194" s="192">
        <f>E194*BS!$B$9</f>
        <v/>
      </c>
      <c r="R194" s="192">
        <f>F194*BS!$B$9</f>
        <v/>
      </c>
      <c r="S194" s="192">
        <f>G194*BS!$B$9</f>
        <v/>
      </c>
      <c r="T194" s="192">
        <f>H194*BS!$B$9</f>
        <v/>
      </c>
      <c r="U194" s="193" t="n"/>
    </row>
    <row r="195" ht="18.75" customFormat="1" customHeight="1" s="171">
      <c r="A195" s="171" t="inlineStr">
        <is>
          <t>K35</t>
        </is>
      </c>
      <c r="B195" s="96" t="inlineStr">
        <is>
          <t xml:space="preserve">Others </t>
        </is>
      </c>
      <c r="C195" s="999" t="n"/>
      <c r="D195" s="999" t="n"/>
      <c r="E195" s="999" t="n"/>
      <c r="F195" s="999" t="n"/>
      <c r="G195" s="999" t="n"/>
      <c r="H195" s="999" t="n"/>
      <c r="I195" s="997" t="n"/>
      <c r="J195" s="180" t="n"/>
      <c r="N195" s="966">
        <f>B195</f>
        <v/>
      </c>
      <c r="O195" s="204" t="inlineStr"/>
      <c r="P195" s="204" t="inlineStr"/>
      <c r="Q195" s="204" t="inlineStr"/>
      <c r="R195" s="204" t="inlineStr"/>
      <c r="S195" s="204" t="inlineStr"/>
      <c r="T195" s="204" t="inlineStr"/>
      <c r="U195" s="193"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I185</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I186</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103" t="n"/>
      <c r="D198" s="103" t="n"/>
      <c r="E198" s="103" t="n"/>
      <c r="F198" s="103" t="n"/>
      <c r="G198" s="103" t="n"/>
      <c r="H198" s="103" t="n"/>
      <c r="I198" s="997" t="n"/>
      <c r="J198" s="180" t="n"/>
      <c r="K198" s="172" t="n"/>
      <c r="L198" s="172" t="n"/>
      <c r="M198" s="172" t="n"/>
      <c r="N198" s="973" t="inlineStr"/>
      <c r="O198" s="192" t="inlineStr"/>
      <c r="P198" s="192" t="inlineStr"/>
      <c r="Q198" s="192" t="inlineStr"/>
      <c r="R198" s="192" t="inlineStr"/>
      <c r="S198" s="192" t="inlineStr"/>
      <c r="T198" s="192" t="inlineStr"/>
      <c r="U198" s="193">
        <f>I187</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I188</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000"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I189</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f>I190</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f>I191</f>
        <v/>
      </c>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n"/>
      <c r="B203" s="119" t="n"/>
      <c r="C203" s="991" t="n"/>
      <c r="D203" s="991" t="n"/>
      <c r="E203" s="991" t="n"/>
      <c r="F203" s="991" t="n"/>
      <c r="G203" s="991" t="n"/>
      <c r="H203" s="991" t="n"/>
      <c r="I203" s="997" t="n"/>
      <c r="J203" s="180" t="n"/>
      <c r="K203" s="172" t="n"/>
      <c r="L203" s="172" t="n"/>
      <c r="M203" s="172" t="n"/>
      <c r="N203" s="973" t="inlineStr"/>
      <c r="O203" s="192" t="inlineStr"/>
      <c r="P203" s="192" t="inlineStr"/>
      <c r="Q203" s="192" t="inlineStr"/>
      <c r="R203" s="192" t="inlineStr"/>
      <c r="S203" s="192" t="inlineStr"/>
      <c r="T203" s="192" t="inlineStr"/>
      <c r="U203" s="193">
        <f>I192</f>
        <v/>
      </c>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79" t="n"/>
      <c r="B204" s="119" t="n"/>
      <c r="C204" s="991" t="n"/>
      <c r="D204" s="991" t="n"/>
      <c r="E204" s="991" t="n"/>
      <c r="F204" s="991" t="n"/>
      <c r="G204" s="991" t="n"/>
      <c r="H204" s="991" t="n"/>
      <c r="I204" s="997" t="n"/>
      <c r="J204" s="180" t="n"/>
      <c r="K204" s="172" t="n"/>
      <c r="L204" s="172" t="n"/>
      <c r="M204" s="172" t="n"/>
      <c r="N204" s="973" t="inlineStr"/>
      <c r="O204" s="192" t="inlineStr"/>
      <c r="P204" s="192" t="inlineStr"/>
      <c r="Q204" s="192" t="inlineStr"/>
      <c r="R204" s="192" t="inlineStr"/>
      <c r="S204" s="192" t="inlineStr"/>
      <c r="T204" s="192" t="inlineStr"/>
      <c r="U204" s="193">
        <f>I193</f>
        <v/>
      </c>
      <c r="V204" s="172" t="n"/>
      <c r="W204" s="172" t="n"/>
      <c r="X204" s="172" t="n"/>
      <c r="Y204" s="172" t="n"/>
      <c r="Z204" s="172" t="n"/>
      <c r="AA204" s="172" t="n"/>
      <c r="AB204" s="172" t="n"/>
      <c r="AC204" s="172" t="n"/>
      <c r="AD204" s="172" t="n"/>
      <c r="AE204" s="172" t="n"/>
      <c r="AF204" s="172" t="n"/>
      <c r="AG204" s="172" t="n"/>
      <c r="AH204" s="172" t="n"/>
      <c r="AI204" s="172" t="n"/>
      <c r="AJ204" s="172" t="n"/>
      <c r="AK204" s="172" t="n"/>
      <c r="AL204" s="172" t="n"/>
      <c r="AM204" s="172" t="n"/>
      <c r="AN204" s="172" t="n"/>
      <c r="AO204" s="172" t="n"/>
      <c r="AP204" s="172" t="n"/>
      <c r="AQ204" s="172" t="n"/>
      <c r="AR204" s="172" t="n"/>
      <c r="AS204" s="172" t="n"/>
      <c r="AT204" s="172" t="n"/>
      <c r="AU204" s="172" t="n"/>
      <c r="AV204" s="172" t="n"/>
      <c r="AW204" s="172" t="n"/>
      <c r="AX204" s="172" t="n"/>
      <c r="AY204" s="172" t="n"/>
      <c r="AZ204" s="172" t="n"/>
      <c r="BA204" s="172" t="n"/>
      <c r="BB204" s="172" t="n"/>
      <c r="BC204" s="172" t="n"/>
      <c r="BD204" s="172" t="n"/>
      <c r="BE204" s="172" t="n"/>
      <c r="BF204" s="172" t="n"/>
      <c r="BG204" s="172" t="n"/>
      <c r="BH204" s="172" t="n"/>
      <c r="BI204" s="172" t="n"/>
      <c r="BJ204" s="172" t="n"/>
      <c r="BK204" s="172" t="n"/>
      <c r="BL204" s="172" t="n"/>
      <c r="BM204" s="172" t="n"/>
      <c r="BN204" s="172" t="n"/>
      <c r="BO204" s="172" t="n"/>
      <c r="BP204" s="172" t="n"/>
      <c r="BQ204" s="172" t="n"/>
      <c r="BR204" s="172" t="n"/>
      <c r="BS204" s="172" t="n"/>
      <c r="BT204" s="172" t="n"/>
      <c r="BU204" s="172" t="n"/>
      <c r="BV204" s="172" t="n"/>
      <c r="BW204" s="172" t="n"/>
      <c r="BX204" s="172" t="n"/>
      <c r="BY204" s="172" t="n"/>
      <c r="BZ204" s="172" t="n"/>
      <c r="CA204" s="172" t="n"/>
      <c r="CB204" s="172" t="n"/>
      <c r="CC204" s="172" t="n"/>
      <c r="CD204" s="172" t="n"/>
      <c r="CE204" s="172" t="n"/>
      <c r="CF204" s="172" t="n"/>
      <c r="CG204" s="172" t="n"/>
      <c r="CH204" s="172" t="n"/>
      <c r="CI204" s="172" t="n"/>
      <c r="CJ204" s="172" t="n"/>
      <c r="CK204" s="172" t="n"/>
      <c r="CL204" s="172" t="n"/>
      <c r="CM204" s="172" t="n"/>
      <c r="CN204" s="172" t="n"/>
      <c r="CO204" s="172" t="n"/>
      <c r="CP204" s="172" t="n"/>
      <c r="CQ204" s="172" t="n"/>
      <c r="CR204" s="172" t="n"/>
      <c r="CS204" s="172" t="n"/>
      <c r="CT204" s="172" t="n"/>
      <c r="CU204" s="172" t="n"/>
      <c r="CV204" s="172" t="n"/>
      <c r="CW204" s="172" t="n"/>
      <c r="CX204" s="172" t="n"/>
      <c r="CY204" s="172" t="n"/>
      <c r="CZ204" s="172" t="n"/>
      <c r="DA204" s="172" t="n"/>
      <c r="DB204" s="172" t="n"/>
      <c r="DC204" s="172" t="n"/>
      <c r="DD204" s="172" t="n"/>
      <c r="DE204" s="172" t="n"/>
      <c r="DF204" s="172" t="n"/>
      <c r="DG204" s="172" t="n"/>
      <c r="DH204" s="172" t="n"/>
      <c r="DI204" s="172" t="n"/>
      <c r="DJ204" s="172" t="n"/>
      <c r="DK204" s="172" t="n"/>
      <c r="DL204" s="172" t="n"/>
      <c r="DM204" s="172" t="n"/>
      <c r="DN204" s="172" t="n"/>
      <c r="DO204" s="172" t="n"/>
      <c r="DP204" s="172" t="n"/>
      <c r="DQ204" s="172" t="n"/>
      <c r="DR204" s="172" t="n"/>
      <c r="DS204" s="172" t="n"/>
      <c r="DT204" s="172" t="n"/>
      <c r="DU204" s="172" t="n"/>
      <c r="DV204" s="172" t="n"/>
      <c r="DW204" s="172" t="n"/>
      <c r="DX204" s="172" t="n"/>
      <c r="DY204" s="172" t="n"/>
      <c r="DZ204" s="172" t="n"/>
      <c r="EA204" s="172" t="n"/>
      <c r="EB204" s="172" t="n"/>
      <c r="EC204" s="172" t="n"/>
      <c r="ED204" s="172" t="n"/>
      <c r="EE204" s="172" t="n"/>
      <c r="EF204" s="172" t="n"/>
      <c r="EG204" s="172" t="n"/>
      <c r="EH204" s="172" t="n"/>
      <c r="EI204" s="172" t="n"/>
      <c r="EJ204" s="172" t="n"/>
    </row>
    <row r="205">
      <c r="A205" s="79" t="n"/>
      <c r="B205" s="119" t="n"/>
      <c r="C205" s="991" t="n"/>
      <c r="D205" s="991" t="n"/>
      <c r="E205" s="991" t="n"/>
      <c r="F205" s="991" t="n"/>
      <c r="G205" s="991" t="n"/>
      <c r="H205" s="991" t="n"/>
      <c r="I205" s="997" t="n"/>
      <c r="J205" s="180" t="n"/>
      <c r="K205" s="172" t="n"/>
      <c r="L205" s="172" t="n"/>
      <c r="M205" s="172" t="n"/>
      <c r="N205" s="973" t="inlineStr"/>
      <c r="O205" s="192" t="inlineStr"/>
      <c r="P205" s="192" t="inlineStr"/>
      <c r="Q205" s="192" t="inlineStr"/>
      <c r="R205" s="192" t="inlineStr"/>
      <c r="S205" s="192" t="inlineStr"/>
      <c r="T205" s="192" t="inlineStr"/>
      <c r="U205" s="193">
        <f>I194</f>
        <v/>
      </c>
      <c r="V205" s="172" t="n"/>
      <c r="W205" s="172" t="n"/>
      <c r="X205" s="172" t="n"/>
      <c r="Y205" s="172" t="n"/>
      <c r="Z205" s="172" t="n"/>
      <c r="AA205" s="172" t="n"/>
      <c r="AB205" s="172" t="n"/>
      <c r="AC205" s="172" t="n"/>
      <c r="AD205" s="172" t="n"/>
      <c r="AE205" s="172" t="n"/>
      <c r="AF205" s="172" t="n"/>
      <c r="AG205" s="172" t="n"/>
      <c r="AH205" s="172" t="n"/>
      <c r="AI205" s="172" t="n"/>
      <c r="AJ205" s="172" t="n"/>
      <c r="AK205" s="172" t="n"/>
      <c r="AL205" s="172" t="n"/>
      <c r="AM205" s="172" t="n"/>
      <c r="AN205" s="172" t="n"/>
      <c r="AO205" s="172" t="n"/>
      <c r="AP205" s="172" t="n"/>
      <c r="AQ205" s="172" t="n"/>
      <c r="AR205" s="172" t="n"/>
      <c r="AS205" s="172" t="n"/>
      <c r="AT205" s="172" t="n"/>
      <c r="AU205" s="172" t="n"/>
      <c r="AV205" s="172" t="n"/>
      <c r="AW205" s="172" t="n"/>
      <c r="AX205" s="172" t="n"/>
      <c r="AY205" s="172" t="n"/>
      <c r="AZ205" s="172" t="n"/>
      <c r="BA205" s="172" t="n"/>
      <c r="BB205" s="172" t="n"/>
      <c r="BC205" s="172" t="n"/>
      <c r="BD205" s="172" t="n"/>
      <c r="BE205" s="172" t="n"/>
      <c r="BF205" s="172" t="n"/>
      <c r="BG205" s="172" t="n"/>
      <c r="BH205" s="172" t="n"/>
      <c r="BI205" s="172" t="n"/>
      <c r="BJ205" s="172" t="n"/>
      <c r="BK205" s="172" t="n"/>
      <c r="BL205" s="172" t="n"/>
      <c r="BM205" s="172" t="n"/>
      <c r="BN205" s="172" t="n"/>
      <c r="BO205" s="172" t="n"/>
      <c r="BP205" s="172" t="n"/>
      <c r="BQ205" s="172" t="n"/>
      <c r="BR205" s="172" t="n"/>
      <c r="BS205" s="172" t="n"/>
      <c r="BT205" s="172" t="n"/>
      <c r="BU205" s="172" t="n"/>
      <c r="BV205" s="172" t="n"/>
      <c r="BW205" s="172" t="n"/>
      <c r="BX205" s="172" t="n"/>
      <c r="BY205" s="172" t="n"/>
      <c r="BZ205" s="172" t="n"/>
      <c r="CA205" s="172" t="n"/>
      <c r="CB205" s="172" t="n"/>
      <c r="CC205" s="172" t="n"/>
      <c r="CD205" s="172" t="n"/>
      <c r="CE205" s="172" t="n"/>
      <c r="CF205" s="172" t="n"/>
      <c r="CG205" s="172" t="n"/>
      <c r="CH205" s="172" t="n"/>
      <c r="CI205" s="172" t="n"/>
      <c r="CJ205" s="172" t="n"/>
      <c r="CK205" s="172" t="n"/>
      <c r="CL205" s="172" t="n"/>
      <c r="CM205" s="172" t="n"/>
      <c r="CN205" s="172" t="n"/>
      <c r="CO205" s="172" t="n"/>
      <c r="CP205" s="172" t="n"/>
      <c r="CQ205" s="172" t="n"/>
      <c r="CR205" s="172" t="n"/>
      <c r="CS205" s="172" t="n"/>
      <c r="CT205" s="172" t="n"/>
      <c r="CU205" s="172" t="n"/>
      <c r="CV205" s="172" t="n"/>
      <c r="CW205" s="172" t="n"/>
      <c r="CX205" s="172" t="n"/>
      <c r="CY205" s="172" t="n"/>
      <c r="CZ205" s="172" t="n"/>
      <c r="DA205" s="172" t="n"/>
      <c r="DB205" s="172" t="n"/>
      <c r="DC205" s="172" t="n"/>
      <c r="DD205" s="172" t="n"/>
      <c r="DE205" s="172" t="n"/>
      <c r="DF205" s="172" t="n"/>
      <c r="DG205" s="172" t="n"/>
      <c r="DH205" s="172" t="n"/>
      <c r="DI205" s="172" t="n"/>
      <c r="DJ205" s="172" t="n"/>
      <c r="DK205" s="172" t="n"/>
      <c r="DL205" s="172" t="n"/>
      <c r="DM205" s="172" t="n"/>
      <c r="DN205" s="172" t="n"/>
      <c r="DO205" s="172" t="n"/>
      <c r="DP205" s="172" t="n"/>
      <c r="DQ205" s="172" t="n"/>
      <c r="DR205" s="172" t="n"/>
      <c r="DS205" s="172" t="n"/>
      <c r="DT205" s="172" t="n"/>
      <c r="DU205" s="172" t="n"/>
      <c r="DV205" s="172" t="n"/>
      <c r="DW205" s="172" t="n"/>
      <c r="DX205" s="172" t="n"/>
      <c r="DY205" s="172" t="n"/>
      <c r="DZ205" s="172" t="n"/>
      <c r="EA205" s="172" t="n"/>
      <c r="EB205" s="172" t="n"/>
      <c r="EC205" s="172" t="n"/>
      <c r="ED205" s="172" t="n"/>
      <c r="EE205" s="172" t="n"/>
      <c r="EF205" s="172" t="n"/>
      <c r="EG205" s="172" t="n"/>
      <c r="EH205" s="172" t="n"/>
      <c r="EI205" s="172" t="n"/>
      <c r="EJ205" s="172" t="n"/>
    </row>
    <row r="206">
      <c r="A206" s="79" t="inlineStr">
        <is>
          <t>K36</t>
        </is>
      </c>
      <c r="B206" s="96" t="inlineStr">
        <is>
          <t>Total</t>
        </is>
      </c>
      <c r="C206" s="954">
        <f>SUM(INDIRECT(ADDRESS(MATCH("K35",$A:$A,0)+1,COLUMN(C$13),4)&amp;":"&amp;ADDRESS(MATCH("K36",$A:$A,0)-1,COLUMN(C$13),4)))</f>
        <v/>
      </c>
      <c r="D206" s="954">
        <f>SUM(INDIRECT(ADDRESS(MATCH("K35",$A:$A,0)+1,COLUMN(D$13),4)&amp;":"&amp;ADDRESS(MATCH("K36",$A:$A,0)-1,COLUMN(D$13),4)))</f>
        <v/>
      </c>
      <c r="E206" s="954">
        <f>SUM(INDIRECT(ADDRESS(MATCH("K35",$A:$A,0)+1,COLUMN(E$13),4)&amp;":"&amp;ADDRESS(MATCH("K36",$A:$A,0)-1,COLUMN(E$13),4)))</f>
        <v/>
      </c>
      <c r="F206" s="954">
        <f>SUM(INDIRECT(ADDRESS(MATCH("K35",$A:$A,0)+1,COLUMN(F$13),4)&amp;":"&amp;ADDRESS(MATCH("K36",$A:$A,0)-1,COLUMN(F$13),4)))</f>
        <v/>
      </c>
      <c r="G206" s="954">
        <f>SUM(INDIRECT(ADDRESS(MATCH("K35",$A:$A,0)+1,COLUMN(G$13),4)&amp;":"&amp;ADDRESS(MATCH("K36",$A:$A,0)-1,COLUMN(G$13),4)))</f>
        <v/>
      </c>
      <c r="H206" s="954">
        <f>SUM(INDIRECT(ADDRESS(MATCH("K35",$A:$A,0)+1,COLUMN(H$13),4)&amp;":"&amp;ADDRESS(MATCH("K36",$A:$A,0)-1,COLUMN(H$13),4)))</f>
        <v/>
      </c>
      <c r="I206" s="997" t="n"/>
      <c r="J206" s="180" t="n"/>
      <c r="K206" s="172" t="n"/>
      <c r="L206" s="172" t="n"/>
      <c r="M206" s="172" t="n"/>
      <c r="N206" s="966">
        <f>B206</f>
        <v/>
      </c>
      <c r="O206" s="1001">
        <f>C206*BS!$B$9</f>
        <v/>
      </c>
      <c r="P206" s="1001">
        <f>D206*BS!$B$9</f>
        <v/>
      </c>
      <c r="Q206" s="1001">
        <f>E206*BS!$B$9</f>
        <v/>
      </c>
      <c r="R206" s="1001">
        <f>F206*BS!$B$9</f>
        <v/>
      </c>
      <c r="S206" s="1001">
        <f>G206*BS!$B$9</f>
        <v/>
      </c>
      <c r="T206" s="1001">
        <f>H206*BS!$B$9</f>
        <v/>
      </c>
      <c r="U206" s="193" t="n"/>
      <c r="V206" s="172" t="n"/>
      <c r="W206" s="172" t="n"/>
      <c r="X206" s="172" t="n"/>
      <c r="Y206" s="172" t="n"/>
      <c r="Z206" s="172" t="n"/>
      <c r="AA206" s="172" t="n"/>
      <c r="AB206" s="172" t="n"/>
      <c r="AC206" s="172" t="n"/>
      <c r="AD206" s="172" t="n"/>
      <c r="AE206" s="172" t="n"/>
      <c r="AF206" s="172" t="n"/>
      <c r="AG206" s="172" t="n"/>
      <c r="AH206" s="172" t="n"/>
      <c r="AI206" s="172" t="n"/>
      <c r="AJ206" s="172" t="n"/>
      <c r="AK206" s="172" t="n"/>
      <c r="AL206" s="172" t="n"/>
      <c r="AM206" s="172" t="n"/>
      <c r="AN206" s="172" t="n"/>
      <c r="AO206" s="172" t="n"/>
      <c r="AP206" s="172" t="n"/>
      <c r="AQ206" s="172" t="n"/>
      <c r="AR206" s="172" t="n"/>
      <c r="AS206" s="172" t="n"/>
      <c r="AT206" s="172" t="n"/>
      <c r="AU206" s="172" t="n"/>
      <c r="AV206" s="172" t="n"/>
      <c r="AW206" s="172" t="n"/>
      <c r="AX206" s="172" t="n"/>
      <c r="AY206" s="172" t="n"/>
      <c r="AZ206" s="172" t="n"/>
      <c r="BA206" s="172" t="n"/>
      <c r="BB206" s="172" t="n"/>
      <c r="BC206" s="172" t="n"/>
      <c r="BD206" s="172" t="n"/>
      <c r="BE206" s="172" t="n"/>
      <c r="BF206" s="172" t="n"/>
      <c r="BG206" s="172" t="n"/>
      <c r="BH206" s="172" t="n"/>
      <c r="BI206" s="172" t="n"/>
      <c r="BJ206" s="172" t="n"/>
      <c r="BK206" s="172" t="n"/>
      <c r="BL206" s="172" t="n"/>
      <c r="BM206" s="172" t="n"/>
      <c r="BN206" s="172" t="n"/>
      <c r="BO206" s="172" t="n"/>
      <c r="BP206" s="172" t="n"/>
      <c r="BQ206" s="172" t="n"/>
      <c r="BR206" s="172" t="n"/>
      <c r="BS206" s="172" t="n"/>
      <c r="BT206" s="172" t="n"/>
      <c r="BU206" s="172" t="n"/>
      <c r="BV206" s="172" t="n"/>
      <c r="BW206" s="172" t="n"/>
      <c r="BX206" s="172" t="n"/>
      <c r="BY206" s="172" t="n"/>
      <c r="BZ206" s="172" t="n"/>
      <c r="CA206" s="172" t="n"/>
      <c r="CB206" s="172" t="n"/>
      <c r="CC206" s="172" t="n"/>
      <c r="CD206" s="172" t="n"/>
      <c r="CE206" s="172" t="n"/>
      <c r="CF206" s="172" t="n"/>
      <c r="CG206" s="172" t="n"/>
      <c r="CH206" s="172" t="n"/>
      <c r="CI206" s="172" t="n"/>
      <c r="CJ206" s="172" t="n"/>
      <c r="CK206" s="172" t="n"/>
      <c r="CL206" s="172" t="n"/>
      <c r="CM206" s="172" t="n"/>
      <c r="CN206" s="172" t="n"/>
      <c r="CO206" s="172" t="n"/>
      <c r="CP206" s="172" t="n"/>
      <c r="CQ206" s="172" t="n"/>
      <c r="CR206" s="172" t="n"/>
      <c r="CS206" s="172" t="n"/>
      <c r="CT206" s="172" t="n"/>
      <c r="CU206" s="172" t="n"/>
      <c r="CV206" s="172" t="n"/>
      <c r="CW206" s="172" t="n"/>
      <c r="CX206" s="172" t="n"/>
      <c r="CY206" s="172" t="n"/>
      <c r="CZ206" s="172" t="n"/>
      <c r="DA206" s="172" t="n"/>
      <c r="DB206" s="172" t="n"/>
      <c r="DC206" s="172" t="n"/>
      <c r="DD206" s="172" t="n"/>
      <c r="DE206" s="172" t="n"/>
      <c r="DF206" s="172" t="n"/>
      <c r="DG206" s="172" t="n"/>
      <c r="DH206" s="172" t="n"/>
      <c r="DI206" s="172" t="n"/>
      <c r="DJ206" s="172" t="n"/>
      <c r="DK206" s="172" t="n"/>
      <c r="DL206" s="172" t="n"/>
      <c r="DM206" s="172" t="n"/>
      <c r="DN206" s="172" t="n"/>
      <c r="DO206" s="172" t="n"/>
      <c r="DP206" s="172" t="n"/>
      <c r="DQ206" s="172" t="n"/>
      <c r="DR206" s="172" t="n"/>
      <c r="DS206" s="172" t="n"/>
      <c r="DT206" s="172" t="n"/>
      <c r="DU206" s="172" t="n"/>
      <c r="DV206" s="172" t="n"/>
      <c r="DW206" s="172" t="n"/>
      <c r="DX206" s="172" t="n"/>
      <c r="DY206" s="172" t="n"/>
      <c r="DZ206" s="172" t="n"/>
      <c r="EA206" s="172" t="n"/>
      <c r="EB206" s="172" t="n"/>
      <c r="EC206" s="172" t="n"/>
      <c r="ED206" s="172" t="n"/>
      <c r="EE206" s="172" t="n"/>
      <c r="EF206" s="172" t="n"/>
      <c r="EG206" s="172" t="n"/>
      <c r="EH206" s="172" t="n"/>
      <c r="EI206" s="172" t="n"/>
      <c r="EJ206" s="172" t="n"/>
    </row>
    <row r="207">
      <c r="A207" s="79" t="n"/>
      <c r="B207" s="119" t="n"/>
      <c r="C207" s="991" t="n"/>
      <c r="D207" s="991" t="n"/>
      <c r="E207" s="991" t="n"/>
      <c r="F207" s="991" t="n"/>
      <c r="G207" s="991" t="n"/>
      <c r="H207" s="991" t="n"/>
      <c r="I207" s="997" t="n"/>
      <c r="J207" s="180" t="n"/>
      <c r="K207" s="172" t="n"/>
      <c r="L207" s="172" t="n"/>
      <c r="M207" s="172" t="n"/>
      <c r="N207" s="973" t="inlineStr"/>
      <c r="O207" s="192" t="inlineStr"/>
      <c r="P207" s="192" t="inlineStr"/>
      <c r="Q207" s="192" t="inlineStr"/>
      <c r="R207" s="192" t="inlineStr"/>
      <c r="S207" s="192" t="inlineStr"/>
      <c r="T207" s="192" t="inlineStr"/>
      <c r="U207" s="193" t="n"/>
      <c r="V207" s="172" t="n"/>
      <c r="W207" s="172" t="n"/>
      <c r="X207" s="172" t="n"/>
      <c r="Y207" s="172" t="n"/>
      <c r="Z207" s="172" t="n"/>
      <c r="AA207" s="172" t="n"/>
      <c r="AB207" s="172" t="n"/>
      <c r="AC207" s="172" t="n"/>
      <c r="AD207" s="172" t="n"/>
      <c r="AE207" s="172" t="n"/>
      <c r="AF207" s="172" t="n"/>
      <c r="AG207" s="172" t="n"/>
      <c r="AH207" s="172" t="n"/>
      <c r="AI207" s="172" t="n"/>
      <c r="AJ207" s="172" t="n"/>
      <c r="AK207" s="172" t="n"/>
      <c r="AL207" s="172" t="n"/>
      <c r="AM207" s="172" t="n"/>
      <c r="AN207" s="172" t="n"/>
      <c r="AO207" s="172" t="n"/>
      <c r="AP207" s="172" t="n"/>
      <c r="AQ207" s="172" t="n"/>
      <c r="AR207" s="172" t="n"/>
      <c r="AS207" s="172" t="n"/>
      <c r="AT207" s="172" t="n"/>
      <c r="AU207" s="172" t="n"/>
      <c r="AV207" s="172" t="n"/>
      <c r="AW207" s="172" t="n"/>
      <c r="AX207" s="172" t="n"/>
      <c r="AY207" s="172" t="n"/>
      <c r="AZ207" s="172" t="n"/>
      <c r="BA207" s="172" t="n"/>
      <c r="BB207" s="172" t="n"/>
      <c r="BC207" s="172" t="n"/>
      <c r="BD207" s="172" t="n"/>
      <c r="BE207" s="172" t="n"/>
      <c r="BF207" s="172" t="n"/>
      <c r="BG207" s="172" t="n"/>
      <c r="BH207" s="172" t="n"/>
      <c r="BI207" s="172" t="n"/>
      <c r="BJ207" s="172" t="n"/>
      <c r="BK207" s="172" t="n"/>
      <c r="BL207" s="172" t="n"/>
      <c r="BM207" s="172" t="n"/>
      <c r="BN207" s="172" t="n"/>
      <c r="BO207" s="172" t="n"/>
      <c r="BP207" s="172" t="n"/>
      <c r="BQ207" s="172" t="n"/>
      <c r="BR207" s="172" t="n"/>
      <c r="BS207" s="172" t="n"/>
      <c r="BT207" s="172" t="n"/>
      <c r="BU207" s="172" t="n"/>
      <c r="BV207" s="172" t="n"/>
      <c r="BW207" s="172" t="n"/>
      <c r="BX207" s="172" t="n"/>
      <c r="BY207" s="172" t="n"/>
      <c r="BZ207" s="172" t="n"/>
      <c r="CA207" s="172" t="n"/>
      <c r="CB207" s="172" t="n"/>
      <c r="CC207" s="172" t="n"/>
      <c r="CD207" s="172" t="n"/>
      <c r="CE207" s="172" t="n"/>
      <c r="CF207" s="172" t="n"/>
      <c r="CG207" s="172" t="n"/>
      <c r="CH207" s="172" t="n"/>
      <c r="CI207" s="172" t="n"/>
      <c r="CJ207" s="172" t="n"/>
      <c r="CK207" s="172" t="n"/>
      <c r="CL207" s="172" t="n"/>
      <c r="CM207" s="172" t="n"/>
      <c r="CN207" s="172" t="n"/>
      <c r="CO207" s="172" t="n"/>
      <c r="CP207" s="172" t="n"/>
      <c r="CQ207" s="172" t="n"/>
      <c r="CR207" s="172" t="n"/>
      <c r="CS207" s="172" t="n"/>
      <c r="CT207" s="172" t="n"/>
      <c r="CU207" s="172" t="n"/>
      <c r="CV207" s="172" t="n"/>
      <c r="CW207" s="172" t="n"/>
      <c r="CX207" s="172" t="n"/>
      <c r="CY207" s="172" t="n"/>
      <c r="CZ207" s="172" t="n"/>
      <c r="DA207" s="172" t="n"/>
      <c r="DB207" s="172" t="n"/>
      <c r="DC207" s="172" t="n"/>
      <c r="DD207" s="172" t="n"/>
      <c r="DE207" s="172" t="n"/>
      <c r="DF207" s="172" t="n"/>
      <c r="DG207" s="172" t="n"/>
      <c r="DH207" s="172" t="n"/>
      <c r="DI207" s="172" t="n"/>
      <c r="DJ207" s="172" t="n"/>
      <c r="DK207" s="172" t="n"/>
      <c r="DL207" s="172" t="n"/>
      <c r="DM207" s="172" t="n"/>
      <c r="DN207" s="172" t="n"/>
      <c r="DO207" s="172" t="n"/>
      <c r="DP207" s="172" t="n"/>
      <c r="DQ207" s="172" t="n"/>
      <c r="DR207" s="172" t="n"/>
      <c r="DS207" s="172" t="n"/>
      <c r="DT207" s="172" t="n"/>
      <c r="DU207" s="172" t="n"/>
      <c r="DV207" s="172" t="n"/>
      <c r="DW207" s="172" t="n"/>
      <c r="DX207" s="172" t="n"/>
      <c r="DY207" s="172" t="n"/>
      <c r="DZ207" s="172" t="n"/>
      <c r="EA207" s="172" t="n"/>
      <c r="EB207" s="172" t="n"/>
      <c r="EC207" s="172" t="n"/>
      <c r="ED207" s="172" t="n"/>
      <c r="EE207" s="172" t="n"/>
      <c r="EF207" s="172" t="n"/>
      <c r="EG207" s="172" t="n"/>
      <c r="EH207" s="172" t="n"/>
      <c r="EI207" s="172" t="n"/>
      <c r="EJ207" s="172" t="n"/>
    </row>
    <row r="208">
      <c r="A208" s="194" t="inlineStr">
        <is>
          <t>K37</t>
        </is>
      </c>
      <c r="B208" s="96" t="inlineStr">
        <is>
          <t xml:space="preserve">Total Shareholders Equity </t>
        </is>
      </c>
      <c r="C208" s="983" t="n"/>
      <c r="D208" s="983" t="n"/>
      <c r="E208" s="983" t="n"/>
      <c r="F208" s="983" t="n"/>
      <c r="G208" s="983" t="n"/>
      <c r="H208" s="983" t="n"/>
      <c r="I208" s="998" t="n"/>
      <c r="J208" s="196" t="n"/>
      <c r="K208" s="197" t="n"/>
      <c r="L208" s="197" t="n"/>
      <c r="M208" s="197" t="n"/>
      <c r="N208" s="966">
        <f>B208</f>
        <v/>
      </c>
      <c r="O208" s="198" t="inlineStr"/>
      <c r="P208" s="198" t="inlineStr"/>
      <c r="Q208" s="198" t="inlineStr"/>
      <c r="R208" s="198" t="inlineStr"/>
      <c r="S208" s="198" t="inlineStr"/>
      <c r="T208" s="198" t="inlineStr"/>
      <c r="U208" s="193">
        <f>I197</f>
        <v/>
      </c>
      <c r="V208" s="197" t="n"/>
      <c r="W208" s="197" t="n"/>
      <c r="X208" s="197" t="n"/>
      <c r="Y208" s="197" t="n"/>
      <c r="Z208" s="197" t="n"/>
      <c r="AA208" s="197" t="n"/>
      <c r="AB208" s="197" t="n"/>
      <c r="AC208" s="197" t="n"/>
      <c r="AD208" s="197" t="n"/>
      <c r="AE208" s="197" t="n"/>
      <c r="AF208" s="197" t="n"/>
      <c r="AG208" s="197" t="n"/>
      <c r="AH208" s="197" t="n"/>
      <c r="AI208" s="197" t="n"/>
      <c r="AJ208" s="197" t="n"/>
      <c r="AK208" s="197" t="n"/>
      <c r="AL208" s="197" t="n"/>
      <c r="AM208" s="197" t="n"/>
      <c r="AN208" s="197" t="n"/>
      <c r="AO208" s="197" t="n"/>
      <c r="AP208" s="197" t="n"/>
      <c r="AQ208" s="197" t="n"/>
      <c r="AR208" s="197" t="n"/>
      <c r="AS208" s="197" t="n"/>
      <c r="AT208" s="197" t="n"/>
      <c r="AU208" s="197" t="n"/>
      <c r="AV208" s="197" t="n"/>
      <c r="AW208" s="197" t="n"/>
      <c r="AX208" s="197" t="n"/>
      <c r="AY208" s="197" t="n"/>
      <c r="AZ208" s="197" t="n"/>
      <c r="BA208" s="197" t="n"/>
      <c r="BB208" s="197" t="n"/>
      <c r="BC208" s="197" t="n"/>
      <c r="BD208" s="197" t="n"/>
      <c r="BE208" s="197" t="n"/>
      <c r="BF208" s="197" t="n"/>
      <c r="BG208" s="197" t="n"/>
      <c r="BH208" s="197" t="n"/>
      <c r="BI208" s="197" t="n"/>
      <c r="BJ208" s="197" t="n"/>
      <c r="BK208" s="197" t="n"/>
      <c r="BL208" s="197" t="n"/>
      <c r="BM208" s="197" t="n"/>
      <c r="BN208" s="197" t="n"/>
      <c r="BO208" s="197" t="n"/>
      <c r="BP208" s="197" t="n"/>
      <c r="BQ208" s="197" t="n"/>
      <c r="BR208" s="197" t="n"/>
      <c r="BS208" s="197" t="n"/>
      <c r="BT208" s="197" t="n"/>
      <c r="BU208" s="197" t="n"/>
      <c r="BV208" s="197" t="n"/>
      <c r="BW208" s="197" t="n"/>
      <c r="BX208" s="197" t="n"/>
      <c r="BY208" s="197" t="n"/>
      <c r="BZ208" s="197" t="n"/>
      <c r="CA208" s="197" t="n"/>
      <c r="CB208" s="197" t="n"/>
      <c r="CC208" s="197" t="n"/>
      <c r="CD208" s="197" t="n"/>
      <c r="CE208" s="197" t="n"/>
      <c r="CF208" s="197" t="n"/>
      <c r="CG208" s="197" t="n"/>
      <c r="CH208" s="197" t="n"/>
      <c r="CI208" s="197" t="n"/>
      <c r="CJ208" s="197" t="n"/>
      <c r="CK208" s="197" t="n"/>
      <c r="CL208" s="197" t="n"/>
      <c r="CM208" s="197" t="n"/>
      <c r="CN208" s="197" t="n"/>
      <c r="CO208" s="197" t="n"/>
      <c r="CP208" s="197" t="n"/>
      <c r="CQ208" s="197" t="n"/>
      <c r="CR208" s="197" t="n"/>
      <c r="CS208" s="197" t="n"/>
      <c r="CT208" s="197" t="n"/>
      <c r="CU208" s="197" t="n"/>
      <c r="CV208" s="197" t="n"/>
      <c r="CW208" s="197" t="n"/>
      <c r="CX208" s="197" t="n"/>
      <c r="CY208" s="197" t="n"/>
      <c r="CZ208" s="197" t="n"/>
      <c r="DA208" s="197" t="n"/>
      <c r="DB208" s="197" t="n"/>
      <c r="DC208" s="197" t="n"/>
      <c r="DD208" s="197" t="n"/>
      <c r="DE208" s="197" t="n"/>
      <c r="DF208" s="197" t="n"/>
      <c r="DG208" s="197" t="n"/>
      <c r="DH208" s="197" t="n"/>
      <c r="DI208" s="197" t="n"/>
      <c r="DJ208" s="197" t="n"/>
      <c r="DK208" s="197" t="n"/>
      <c r="DL208" s="197" t="n"/>
      <c r="DM208" s="197" t="n"/>
      <c r="DN208" s="197" t="n"/>
      <c r="DO208" s="197" t="n"/>
      <c r="DP208" s="197" t="n"/>
      <c r="DQ208" s="197" t="n"/>
      <c r="DR208" s="197" t="n"/>
      <c r="DS208" s="197" t="n"/>
      <c r="DT208" s="197" t="n"/>
      <c r="DU208" s="197" t="n"/>
      <c r="DV208" s="197" t="n"/>
      <c r="DW208" s="197" t="n"/>
      <c r="DX208" s="197" t="n"/>
      <c r="DY208" s="197" t="n"/>
      <c r="DZ208" s="197" t="n"/>
      <c r="EA208" s="197" t="n"/>
      <c r="EB208" s="197" t="n"/>
      <c r="EC208" s="197" t="n"/>
      <c r="ED208" s="197" t="n"/>
      <c r="EE208" s="197" t="n"/>
      <c r="EF208" s="197" t="n"/>
      <c r="EG208" s="197" t="n"/>
      <c r="EH208" s="197" t="n"/>
      <c r="EI208" s="197" t="n"/>
      <c r="EJ208" s="197" t="n"/>
    </row>
    <row r="209">
      <c r="B209" s="102" t="n"/>
      <c r="C209" s="103" t="n"/>
      <c r="D209" s="103" t="n"/>
      <c r="E209" s="103" t="n"/>
      <c r="F209" s="103" t="n"/>
      <c r="G209" s="103" t="n"/>
      <c r="H209" s="103" t="n"/>
      <c r="I209" s="984" t="n"/>
      <c r="J209" s="180" t="n"/>
      <c r="N209" s="976" t="inlineStr"/>
      <c r="O209" s="192" t="inlineStr"/>
      <c r="P209" s="192" t="inlineStr"/>
      <c r="Q209" s="192" t="inlineStr"/>
      <c r="R209" s="192" t="inlineStr"/>
      <c r="S209" s="192" t="inlineStr"/>
      <c r="T209" s="192" t="inlineStr"/>
      <c r="U209" s="193">
        <f>I198</f>
        <v/>
      </c>
    </row>
    <row r="210">
      <c r="B210" s="102" t="n"/>
      <c r="C210" s="1002" t="n"/>
      <c r="D210" s="1002" t="n"/>
      <c r="E210" s="1002" t="n"/>
      <c r="F210" s="1002" t="n"/>
      <c r="G210" s="1002" t="n"/>
      <c r="H210" s="1002" t="n"/>
      <c r="I210" s="984" t="n"/>
      <c r="J210" s="180" t="n"/>
      <c r="N210" s="976" t="inlineStr"/>
      <c r="O210" s="192" t="inlineStr"/>
      <c r="P210" s="192" t="inlineStr"/>
      <c r="Q210" s="192" t="inlineStr"/>
      <c r="R210" s="192" t="inlineStr"/>
      <c r="S210" s="192" t="inlineStr"/>
      <c r="T210" s="192" t="inlineStr"/>
      <c r="U210" s="193" t="n"/>
    </row>
    <row r="211">
      <c r="A211" s="171" t="inlineStr">
        <is>
          <t>K38</t>
        </is>
      </c>
      <c r="B211" s="96" t="inlineStr">
        <is>
          <t>Total</t>
        </is>
      </c>
      <c r="C211" s="954">
        <f>SUM(INDIRECT(ADDRESS(MATCH("K37",$A:$A,0)+1,COLUMN(C$13),4)&amp;":"&amp;ADDRESS(MATCH("K38",$A:$A,0)-1,COLUMN(C$13),4)))</f>
        <v/>
      </c>
      <c r="D211" s="954">
        <f>SUM(INDIRECT(ADDRESS(MATCH("K37",$A:$A,0)+1,COLUMN(D$13),4)&amp;":"&amp;ADDRESS(MATCH("K38",$A:$A,0)-1,COLUMN(D$13),4)))</f>
        <v/>
      </c>
      <c r="E211" s="954">
        <f>SUM(INDIRECT(ADDRESS(MATCH("K37",$A:$A,0)+1,COLUMN(E$13),4)&amp;":"&amp;ADDRESS(MATCH("K38",$A:$A,0)-1,COLUMN(E$13),4)))</f>
        <v/>
      </c>
      <c r="F211" s="954">
        <f>SUM(INDIRECT(ADDRESS(MATCH("K37",$A:$A,0)+1,COLUMN(F$13),4)&amp;":"&amp;ADDRESS(MATCH("K38",$A:$A,0)-1,COLUMN(F$13),4)))</f>
        <v/>
      </c>
      <c r="G211" s="954">
        <f>SUM(INDIRECT(ADDRESS(MATCH("K37",$A:$A,0)+1,COLUMN(G$13),4)&amp;":"&amp;ADDRESS(MATCH("K38",$A:$A,0)-1,COLUMN(G$13),4)))</f>
        <v/>
      </c>
      <c r="H211" s="954">
        <f>SUM(INDIRECT(ADDRESS(MATCH("K37",$A:$A,0)+1,COLUMN(H$13),4)&amp;":"&amp;ADDRESS(MATCH("K38",$A:$A,0)-1,COLUMN(H$13),4)))</f>
        <v/>
      </c>
      <c r="I211" s="984" t="n"/>
      <c r="J211" s="180" t="n"/>
      <c r="N211" s="976">
        <f>B211</f>
        <v/>
      </c>
      <c r="O211" s="192">
        <f>C211*BS!$B$9</f>
        <v/>
      </c>
      <c r="P211" s="192">
        <f>D211*BS!$B$9</f>
        <v/>
      </c>
      <c r="Q211" s="192">
        <f>E211*BS!$B$9</f>
        <v/>
      </c>
      <c r="R211" s="192">
        <f>F211*BS!$B$9</f>
        <v/>
      </c>
      <c r="S211" s="192">
        <f>G211*BS!$B$9</f>
        <v/>
      </c>
      <c r="T211" s="192">
        <f>H211*BS!$B$9</f>
        <v/>
      </c>
      <c r="U211" s="193" t="n"/>
    </row>
    <row r="212">
      <c r="A212" s="171" t="inlineStr">
        <is>
          <t>K39</t>
        </is>
      </c>
      <c r="B212" s="96" t="inlineStr">
        <is>
          <t xml:space="preserve">Off Balance Liabilities </t>
        </is>
      </c>
      <c r="C212" s="1003" t="n"/>
      <c r="D212" s="1003" t="n"/>
      <c r="E212" s="1003" t="n"/>
      <c r="F212" s="1003" t="n"/>
      <c r="G212" s="1003" t="n"/>
      <c r="H212" s="1003" t="n"/>
      <c r="I212" s="997" t="n"/>
      <c r="J212" s="180" t="n"/>
      <c r="N212" s="966">
        <f>B212</f>
        <v/>
      </c>
      <c r="O212" s="204" t="inlineStr"/>
      <c r="P212" s="204" t="inlineStr"/>
      <c r="Q212" s="204" t="inlineStr"/>
      <c r="R212" s="204" t="inlineStr"/>
      <c r="S212" s="204" t="inlineStr"/>
      <c r="T212" s="204" t="inlineStr"/>
      <c r="U212" s="193" t="n"/>
    </row>
    <row r="213" ht="20.25" customFormat="1" customHeight="1" s="194">
      <c r="B213" s="102" t="inlineStr">
        <is>
          <t>- LC</t>
        </is>
      </c>
      <c r="C213" s="991" t="n"/>
      <c r="D213" s="991" t="n"/>
      <c r="E213" s="991" t="n"/>
      <c r="F213" s="991" t="n"/>
      <c r="G213" s="991" t="n"/>
      <c r="H213" s="991" t="n"/>
      <c r="I213" s="977" t="n"/>
      <c r="J213" s="180" t="n"/>
      <c r="N213" s="976">
        <f>B213</f>
        <v/>
      </c>
      <c r="O213" s="192" t="inlineStr"/>
      <c r="P213" s="192" t="inlineStr"/>
      <c r="Q213" s="192" t="inlineStr"/>
      <c r="R213" s="192" t="inlineStr"/>
      <c r="S213" s="192" t="inlineStr"/>
      <c r="T213" s="192" t="inlineStr"/>
      <c r="U213" s="193">
        <f>I202</f>
        <v/>
      </c>
    </row>
    <row r="214">
      <c r="B214" s="102" t="inlineStr">
        <is>
          <t>- BG</t>
        </is>
      </c>
      <c r="C214" s="991" t="n"/>
      <c r="D214" s="991" t="n"/>
      <c r="E214" s="991" t="n"/>
      <c r="F214" s="991" t="n"/>
      <c r="G214" s="991" t="n"/>
      <c r="H214" s="991" t="n"/>
      <c r="I214" s="239" t="n"/>
      <c r="J214" s="180" t="n"/>
      <c r="N214" s="976">
        <f>B214</f>
        <v/>
      </c>
      <c r="O214" s="192" t="inlineStr"/>
      <c r="P214" s="192" t="inlineStr"/>
      <c r="Q214" s="192" t="inlineStr"/>
      <c r="R214" s="192" t="inlineStr"/>
      <c r="S214" s="192" t="inlineStr"/>
      <c r="T214" s="192" t="inlineStr"/>
      <c r="U214" s="193">
        <f>I203</f>
        <v/>
      </c>
    </row>
    <row r="215">
      <c r="B215" s="102" t="inlineStr">
        <is>
          <t>- BD</t>
        </is>
      </c>
      <c r="C215" s="103" t="n"/>
      <c r="D215" s="103" t="n"/>
      <c r="E215" s="103" t="n"/>
      <c r="F215" s="103" t="n"/>
      <c r="G215" s="103" t="n"/>
      <c r="H215" s="103" t="n"/>
      <c r="I215" s="240" t="n"/>
      <c r="J215" s="180" t="n"/>
      <c r="N215" s="976">
        <f>B215</f>
        <v/>
      </c>
      <c r="O215" s="192" t="inlineStr"/>
      <c r="P215" s="192" t="inlineStr"/>
      <c r="Q215" s="192" t="inlineStr"/>
      <c r="R215" s="192" t="inlineStr"/>
      <c r="S215" s="192" t="inlineStr"/>
      <c r="T215" s="192" t="inlineStr"/>
      <c r="U215" s="193">
        <f>I204</f>
        <v/>
      </c>
    </row>
    <row r="216">
      <c r="B216" s="102" t="inlineStr">
        <is>
          <t>- CG</t>
        </is>
      </c>
      <c r="C216" s="991" t="n"/>
      <c r="D216" s="991" t="n"/>
      <c r="E216" s="991" t="n"/>
      <c r="F216" s="991" t="n"/>
      <c r="G216" s="991" t="n"/>
      <c r="H216" s="991" t="n"/>
      <c r="I216" s="241" t="n"/>
      <c r="J216" s="180" t="n"/>
      <c r="N216" s="976">
        <f>B216</f>
        <v/>
      </c>
      <c r="O216" s="192" t="inlineStr"/>
      <c r="P216" s="192" t="inlineStr"/>
      <c r="Q216" s="192" t="inlineStr"/>
      <c r="R216" s="192" t="inlineStr"/>
      <c r="S216" s="192" t="inlineStr"/>
      <c r="T216" s="192" t="inlineStr"/>
      <c r="U216" s="193">
        <f>I205</f>
        <v/>
      </c>
    </row>
    <row r="217">
      <c r="B217" s="102" t="inlineStr">
        <is>
          <t>- Commitments</t>
        </is>
      </c>
      <c r="C217" s="991" t="n"/>
      <c r="D217" s="991" t="n"/>
      <c r="E217" s="991" t="n"/>
      <c r="F217" s="991" t="n"/>
      <c r="G217" s="991" t="n"/>
      <c r="H217" s="991" t="n"/>
      <c r="I217" s="241" t="n"/>
      <c r="J217" s="180" t="n"/>
      <c r="N217" s="976">
        <f>B217</f>
        <v/>
      </c>
      <c r="O217" s="192" t="inlineStr"/>
      <c r="P217" s="192" t="inlineStr"/>
      <c r="Q217" s="192" t="inlineStr"/>
      <c r="R217" s="192" t="inlineStr"/>
      <c r="S217" s="192" t="inlineStr"/>
      <c r="T217" s="192" t="inlineStr"/>
      <c r="U217" s="193">
        <f>I206</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I207</f>
        <v/>
      </c>
    </row>
    <row r="219">
      <c r="B219" s="102" t="inlineStr">
        <is>
          <t>- Others</t>
        </is>
      </c>
      <c r="C219" s="991" t="n"/>
      <c r="D219" s="991" t="n"/>
      <c r="E219" s="991" t="n"/>
      <c r="F219" s="991" t="n"/>
      <c r="G219" s="991" t="n"/>
      <c r="H219" s="991" t="n"/>
      <c r="I219" s="241" t="n"/>
      <c r="J219" s="180" t="n"/>
      <c r="N219" s="976">
        <f>B219</f>
        <v/>
      </c>
      <c r="O219" s="192" t="inlineStr"/>
      <c r="P219" s="192" t="inlineStr"/>
      <c r="Q219" s="192" t="inlineStr"/>
      <c r="R219" s="192" t="inlineStr"/>
      <c r="S219" s="192" t="inlineStr"/>
      <c r="T219" s="192" t="inlineStr"/>
      <c r="U219" s="193">
        <f>I208</f>
        <v/>
      </c>
    </row>
    <row r="220">
      <c r="B220" s="102" t="n"/>
      <c r="C220" s="991" t="n"/>
      <c r="D220" s="991" t="n"/>
      <c r="E220" s="991" t="n"/>
      <c r="F220" s="991" t="n"/>
      <c r="G220" s="991" t="n"/>
      <c r="H220" s="991" t="n"/>
      <c r="I220" s="241" t="n"/>
      <c r="J220" s="180" t="n"/>
      <c r="N220" s="976" t="inlineStr"/>
      <c r="O220" s="192" t="inlineStr"/>
      <c r="P220" s="192" t="inlineStr"/>
      <c r="Q220" s="192" t="inlineStr"/>
      <c r="R220" s="192" t="inlineStr"/>
      <c r="S220" s="192" t="inlineStr"/>
      <c r="T220" s="192" t="inlineStr"/>
      <c r="U220" s="193">
        <f>I209</f>
        <v/>
      </c>
    </row>
    <row r="221">
      <c r="B221" s="102" t="n"/>
      <c r="C221" s="991" t="n"/>
      <c r="D221" s="991" t="n"/>
      <c r="E221" s="991" t="n"/>
      <c r="F221" s="991" t="n"/>
      <c r="G221" s="991" t="n"/>
      <c r="H221" s="991" t="n"/>
      <c r="I221" s="241" t="n"/>
      <c r="J221" s="180" t="n"/>
      <c r="N221" s="976" t="inlineStr"/>
      <c r="O221" s="192" t="inlineStr"/>
      <c r="P221" s="192" t="inlineStr"/>
      <c r="Q221" s="192" t="inlineStr"/>
      <c r="R221" s="192" t="inlineStr"/>
      <c r="S221" s="192" t="inlineStr"/>
      <c r="T221" s="192" t="inlineStr"/>
      <c r="U221" s="193">
        <f>I210</f>
        <v/>
      </c>
    </row>
    <row r="222">
      <c r="B222" s="102" t="n"/>
      <c r="C222" s="991" t="n"/>
      <c r="D222" s="991" t="n"/>
      <c r="E222" s="991" t="n"/>
      <c r="F222" s="991" t="n"/>
      <c r="G222" s="991" t="n"/>
      <c r="H222" s="991" t="n"/>
      <c r="I222" s="241" t="n"/>
      <c r="J222" s="180" t="n"/>
      <c r="N222" s="976" t="inlineStr"/>
      <c r="O222" s="192" t="inlineStr"/>
      <c r="P222" s="192" t="inlineStr"/>
      <c r="Q222" s="192" t="inlineStr"/>
      <c r="R222" s="192" t="inlineStr"/>
      <c r="S222" s="192" t="inlineStr"/>
      <c r="T222" s="192" t="inlineStr"/>
      <c r="U222" s="193">
        <f>I211</f>
        <v/>
      </c>
    </row>
    <row r="223">
      <c r="B223" s="102" t="n"/>
      <c r="C223" s="991" t="n"/>
      <c r="D223" s="991" t="n"/>
      <c r="E223" s="991" t="n"/>
      <c r="F223" s="991" t="n"/>
      <c r="G223" s="991" t="n"/>
      <c r="H223" s="991" t="n"/>
      <c r="I223" s="241" t="n"/>
      <c r="J223" s="180" t="n"/>
      <c r="N223" s="976" t="inlineStr"/>
      <c r="O223" s="192" t="inlineStr"/>
      <c r="P223" s="192" t="inlineStr"/>
      <c r="Q223" s="192" t="inlineStr"/>
      <c r="R223" s="192" t="inlineStr"/>
      <c r="S223" s="192" t="inlineStr"/>
      <c r="T223" s="192" t="inlineStr"/>
      <c r="U223" s="193">
        <f>I212</f>
        <v/>
      </c>
    </row>
    <row r="224">
      <c r="A224" s="194" t="inlineStr">
        <is>
          <t>K40</t>
        </is>
      </c>
      <c r="B224" s="243" t="inlineStr">
        <is>
          <t xml:space="preserve">Total </t>
        </is>
      </c>
      <c r="C224" s="1004">
        <f>SUM(INDIRECT(ADDRESS(MATCH("K39",$A:$A,0)+1,COLUMN(C$13),4)&amp;":"&amp;ADDRESS(MATCH("K40",$A:$A,0)-1,COLUMN(C$13),4)))</f>
        <v/>
      </c>
      <c r="D224" s="1004">
        <f>SUM(INDIRECT(ADDRESS(MATCH("K39",$A:$A,0)+1,COLUMN(D$13),4)&amp;":"&amp;ADDRESS(MATCH("K40",$A:$A,0)-1,COLUMN(D$13),4)))</f>
        <v/>
      </c>
      <c r="E224" s="1004">
        <f>SUM(INDIRECT(ADDRESS(MATCH("K39",$A:$A,0)+1,COLUMN(E$13),4)&amp;":"&amp;ADDRESS(MATCH("K40",$A:$A,0)-1,COLUMN(E$13),4)))</f>
        <v/>
      </c>
      <c r="F224" s="1004">
        <f>SUM(INDIRECT(ADDRESS(MATCH("K39",$A:$A,0)+1,COLUMN(F$13),4)&amp;":"&amp;ADDRESS(MATCH("K40",$A:$A,0)-1,COLUMN(F$13),4)))</f>
        <v/>
      </c>
      <c r="G224" s="1004">
        <f>SUM(INDIRECT(ADDRESS(MATCH("K39",$A:$A,0)+1,COLUMN(G$13),4)&amp;":"&amp;ADDRESS(MATCH("K40",$A:$A,0)-1,COLUMN(G$13),4)))</f>
        <v/>
      </c>
      <c r="H224" s="1004">
        <f>SUM(INDIRECT(ADDRESS(MATCH("K39",$A:$A,0)+1,COLUMN(H$13),4)&amp;":"&amp;ADDRESS(MATCH("K40",$A:$A,0)-1,COLUMN(H$13),4)))</f>
        <v/>
      </c>
      <c r="I224" s="245" t="n"/>
      <c r="J224" s="196" t="n"/>
      <c r="K224" s="197" t="n"/>
      <c r="L224" s="197" t="n"/>
      <c r="M224" s="197" t="n"/>
      <c r="N224" s="966">
        <f>B224</f>
        <v/>
      </c>
      <c r="O224" s="246">
        <f>C224*BS!$B$9</f>
        <v/>
      </c>
      <c r="P224" s="246">
        <f>D224*BS!$B$9</f>
        <v/>
      </c>
      <c r="Q224" s="246">
        <f>E224*BS!$B$9</f>
        <v/>
      </c>
      <c r="R224" s="246">
        <f>F224*BS!$B$9</f>
        <v/>
      </c>
      <c r="S224" s="246">
        <f>G224*BS!$B$9</f>
        <v/>
      </c>
      <c r="T224" s="246">
        <f>H224*BS!$B$9</f>
        <v/>
      </c>
      <c r="U224" s="247">
        <f>I213</f>
        <v/>
      </c>
      <c r="V224" s="197" t="n"/>
      <c r="W224" s="197" t="n"/>
      <c r="X224" s="197" t="n"/>
      <c r="Y224" s="197" t="n"/>
      <c r="Z224" s="197" t="n"/>
      <c r="AA224" s="197" t="n"/>
      <c r="AB224" s="197" t="n"/>
      <c r="AC224" s="197" t="n"/>
      <c r="AD224" s="197" t="n"/>
      <c r="AE224" s="197" t="n"/>
      <c r="AF224" s="197" t="n"/>
      <c r="AG224" s="197" t="n"/>
      <c r="AH224" s="197" t="n"/>
      <c r="AI224" s="197" t="n"/>
      <c r="AJ224" s="197" t="n"/>
      <c r="AK224" s="197" t="n"/>
      <c r="AL224" s="197" t="n"/>
      <c r="AM224" s="197" t="n"/>
      <c r="AN224" s="197" t="n"/>
      <c r="AO224" s="197" t="n"/>
      <c r="AP224" s="197" t="n"/>
      <c r="AQ224" s="197" t="n"/>
      <c r="AR224" s="197" t="n"/>
      <c r="AS224" s="197" t="n"/>
      <c r="AT224" s="197" t="n"/>
      <c r="AU224" s="197" t="n"/>
      <c r="AV224" s="197" t="n"/>
      <c r="AW224" s="197" t="n"/>
      <c r="AX224" s="197" t="n"/>
      <c r="AY224" s="197" t="n"/>
      <c r="AZ224" s="197" t="n"/>
      <c r="BA224" s="197" t="n"/>
      <c r="BB224" s="197" t="n"/>
      <c r="BC224" s="197" t="n"/>
      <c r="BD224" s="197" t="n"/>
      <c r="BE224" s="197" t="n"/>
      <c r="BF224" s="197" t="n"/>
      <c r="BG224" s="197" t="n"/>
      <c r="BH224" s="197" t="n"/>
      <c r="BI224" s="197" t="n"/>
      <c r="BJ224" s="197" t="n"/>
      <c r="BK224" s="197" t="n"/>
      <c r="BL224" s="197" t="n"/>
      <c r="BM224" s="197" t="n"/>
      <c r="BN224" s="197" t="n"/>
      <c r="BO224" s="197" t="n"/>
      <c r="BP224" s="197" t="n"/>
      <c r="BQ224" s="197" t="n"/>
      <c r="BR224" s="197" t="n"/>
      <c r="BS224" s="197" t="n"/>
      <c r="BT224" s="197" t="n"/>
      <c r="BU224" s="197" t="n"/>
      <c r="BV224" s="197" t="n"/>
      <c r="BW224" s="197" t="n"/>
      <c r="BX224" s="197" t="n"/>
      <c r="BY224" s="197" t="n"/>
      <c r="BZ224" s="197" t="n"/>
      <c r="CA224" s="197" t="n"/>
      <c r="CB224" s="197" t="n"/>
      <c r="CC224" s="197" t="n"/>
      <c r="CD224" s="197" t="n"/>
      <c r="CE224" s="197" t="n"/>
      <c r="CF224" s="197" t="n"/>
      <c r="CG224" s="197" t="n"/>
      <c r="CH224" s="197" t="n"/>
      <c r="CI224" s="197" t="n"/>
      <c r="CJ224" s="197" t="n"/>
      <c r="CK224" s="197" t="n"/>
      <c r="CL224" s="197" t="n"/>
      <c r="CM224" s="197" t="n"/>
      <c r="CN224" s="197" t="n"/>
      <c r="CO224" s="197" t="n"/>
      <c r="CP224" s="197" t="n"/>
      <c r="CQ224" s="197" t="n"/>
      <c r="CR224" s="197" t="n"/>
      <c r="CS224" s="197" t="n"/>
      <c r="CT224" s="197" t="n"/>
      <c r="CU224" s="197" t="n"/>
      <c r="CV224" s="197" t="n"/>
      <c r="CW224" s="197" t="n"/>
      <c r="CX224" s="197" t="n"/>
      <c r="CY224" s="197" t="n"/>
      <c r="CZ224" s="197" t="n"/>
      <c r="DA224" s="197" t="n"/>
      <c r="DB224" s="197" t="n"/>
      <c r="DC224" s="197" t="n"/>
      <c r="DD224" s="197" t="n"/>
      <c r="DE224" s="197" t="n"/>
      <c r="DF224" s="197" t="n"/>
      <c r="DG224" s="197" t="n"/>
      <c r="DH224" s="197" t="n"/>
      <c r="DI224" s="197" t="n"/>
      <c r="DJ224" s="197" t="n"/>
      <c r="DK224" s="197" t="n"/>
      <c r="DL224" s="197" t="n"/>
      <c r="DM224" s="197" t="n"/>
      <c r="DN224" s="197" t="n"/>
      <c r="DO224" s="197" t="n"/>
      <c r="DP224" s="197" t="n"/>
      <c r="DQ224" s="197" t="n"/>
      <c r="DR224" s="197" t="n"/>
      <c r="DS224" s="197" t="n"/>
      <c r="DT224" s="197" t="n"/>
      <c r="DU224" s="197" t="n"/>
      <c r="DV224" s="197" t="n"/>
      <c r="DW224" s="197" t="n"/>
      <c r="DX224" s="197" t="n"/>
      <c r="DY224" s="197" t="n"/>
      <c r="DZ224" s="197" t="n"/>
      <c r="EA224" s="197" t="n"/>
      <c r="EB224" s="197" t="n"/>
      <c r="EC224" s="197" t="n"/>
      <c r="ED224" s="197" t="n"/>
      <c r="EE224" s="197" t="n"/>
      <c r="EF224" s="197" t="n"/>
      <c r="EG224" s="197" t="n"/>
      <c r="EH224" s="197" t="n"/>
      <c r="EI224" s="197" t="n"/>
      <c r="EJ224" s="197" t="n"/>
    </row>
    <row r="225">
      <c r="B225" s="248" t="n"/>
      <c r="C225" s="242" t="n"/>
      <c r="D225" s="242" t="n"/>
      <c r="E225" s="242" t="n"/>
      <c r="F225" s="242" t="n"/>
      <c r="G225" s="242" t="n"/>
      <c r="H225" s="242" t="n"/>
      <c r="I225" s="242" t="n"/>
      <c r="J225" s="180" t="n"/>
      <c r="N225" t="inlineStr"/>
      <c r="O225" s="249" t="inlineStr"/>
      <c r="P225" s="249" t="inlineStr"/>
      <c r="Q225" s="249" t="inlineStr"/>
      <c r="R225" s="249" t="inlineStr"/>
      <c r="S225" s="249" t="inlineStr"/>
      <c r="T225" s="249" t="inlineStr"/>
      <c r="U225" s="249" t="n"/>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180" t="n"/>
      <c r="N293" t="inlineStr"/>
      <c r="O293" t="inlineStr"/>
      <c r="P293" t="inlineStr"/>
      <c r="Q293" t="inlineStr"/>
      <c r="R293" t="inlineStr"/>
      <c r="S293" t="inlineStr"/>
      <c r="T293" t="inlineStr"/>
    </row>
    <row r="294">
      <c r="B294" s="248" t="n"/>
      <c r="C294" s="242" t="n"/>
      <c r="D294" s="242" t="n"/>
      <c r="E294" s="242" t="n"/>
      <c r="F294" s="242" t="n"/>
      <c r="G294" s="242" t="n"/>
      <c r="H294" s="242" t="n"/>
      <c r="I294" s="242" t="n"/>
      <c r="J294" s="180" t="n"/>
      <c r="N294" t="inlineStr"/>
      <c r="O294" t="inlineStr"/>
      <c r="P294" t="inlineStr"/>
      <c r="Q294" t="inlineStr"/>
      <c r="R294" t="inlineStr"/>
      <c r="S294" t="inlineStr"/>
      <c r="T294"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Timing of Revenue Recognition Revenue from contracts with customers</t>
        </is>
      </c>
      <c r="C15" s="939" t="n"/>
      <c r="D15" s="939" t="n"/>
      <c r="E15" s="939" t="n"/>
      <c r="F15" s="939" t="n"/>
      <c r="G15" s="939" t="n">
        <v>526710889</v>
      </c>
      <c r="H15" s="939" t="n">
        <v>1523036269</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358492432</v>
      </c>
      <c r="H29" s="939" t="n">
        <v>595190321</v>
      </c>
      <c r="I29" s="1017" t="n"/>
      <c r="N29" s="293" t="inlineStr"/>
      <c r="O29" s="192" t="inlineStr"/>
      <c r="P29" s="192" t="inlineStr"/>
      <c r="Q29" s="192" t="inlineStr"/>
      <c r="R29" s="192" t="inlineStr"/>
      <c r="S29" s="192" t="inlineStr"/>
      <c r="T29" s="192" t="inlineStr"/>
      <c r="U29" s="1016">
        <f>I29</f>
        <v/>
      </c>
    </row>
    <row r="30" customFormat="1" s="279">
      <c r="A30" s="118" t="n"/>
      <c r="B30" s="102" t="inlineStr">
        <is>
          <t>Tax expense</t>
        </is>
      </c>
      <c r="C30" s="939" t="n"/>
      <c r="D30" s="939" t="n"/>
      <c r="E30" s="939" t="n"/>
      <c r="F30" s="939" t="n"/>
      <c r="G30" s="939" t="n">
        <v>49579467</v>
      </c>
      <c r="H30" s="939" t="n">
        <v>281402399</v>
      </c>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Depreciation</t>
        </is>
      </c>
      <c r="C56" s="939" t="n"/>
      <c r="D56" s="939" t="n"/>
      <c r="E56" s="939" t="n"/>
      <c r="F56" s="939" t="n"/>
      <c r="G56" s="939" t="n">
        <v>367702</v>
      </c>
      <c r="H56" s="939" t="n">
        <v>347502</v>
      </c>
      <c r="I56" s="1017" t="n"/>
      <c r="N56" s="293" t="inlineStr"/>
      <c r="O56" s="192" t="inlineStr"/>
      <c r="P56" s="192" t="inlineStr"/>
      <c r="Q56" s="192" t="inlineStr"/>
      <c r="R56" s="192" t="inlineStr"/>
      <c r="S56" s="192" t="inlineStr"/>
      <c r="T56" s="192" t="inlineStr"/>
      <c r="U56" s="1016">
        <f>I56</f>
        <v/>
      </c>
    </row>
    <row r="57" customFormat="1" s="279">
      <c r="A57" s="118" t="n"/>
      <c r="B57" s="102" t="inlineStr">
        <is>
          <t>Personnel expenses</t>
        </is>
      </c>
      <c r="C57" s="939" t="n"/>
      <c r="D57" s="939" t="n"/>
      <c r="E57" s="939" t="n"/>
      <c r="F57" s="939" t="n"/>
      <c r="G57" s="939" t="n">
        <v>1503022</v>
      </c>
      <c r="H57" s="939" t="n">
        <v>1471669</v>
      </c>
      <c r="I57" s="1017" t="n"/>
      <c r="N57" s="293" t="inlineStr"/>
      <c r="O57" s="192" t="inlineStr"/>
      <c r="P57" s="192" t="inlineStr"/>
      <c r="Q57" s="192" t="inlineStr"/>
      <c r="R57" s="192" t="inlineStr"/>
      <c r="S57" s="192" t="inlineStr"/>
      <c r="T57" s="192" t="inlineStr"/>
      <c r="U57" s="1016">
        <f>I57</f>
        <v/>
      </c>
    </row>
    <row r="58" customFormat="1" s="279">
      <c r="A58" s="118" t="n"/>
      <c r="B58" s="102" t="inlineStr">
        <is>
          <t>Other expenses</t>
        </is>
      </c>
      <c r="C58" s="939" t="n"/>
      <c r="D58" s="939" t="n"/>
      <c r="E58" s="939" t="n"/>
      <c r="F58" s="939" t="n"/>
      <c r="G58" s="939" t="n">
        <v>387660</v>
      </c>
      <c r="H58" s="939" t="n">
        <v>264838</v>
      </c>
      <c r="I58" s="1017" t="n"/>
      <c r="N58" s="293" t="inlineStr"/>
      <c r="O58" s="192" t="inlineStr"/>
      <c r="P58" s="192" t="inlineStr"/>
      <c r="Q58" s="192" t="inlineStr"/>
      <c r="R58" s="192" t="inlineStr"/>
      <c r="S58" s="192" t="inlineStr"/>
      <c r="T58" s="192" t="inlineStr"/>
      <c r="U58" s="1016">
        <f>I58</f>
        <v/>
      </c>
    </row>
    <row r="59" customFormat="1" s="279">
      <c r="A59" s="118" t="n"/>
      <c r="B59" s="102" t="inlineStr">
        <is>
          <t>Administrative expenses</t>
        </is>
      </c>
      <c r="C59" s="939" t="n"/>
      <c r="D59" s="939" t="n"/>
      <c r="E59" s="939" t="n"/>
      <c r="F59" s="939" t="n"/>
      <c r="G59" s="939" t="n">
        <v>859414</v>
      </c>
      <c r="H59" s="939" t="n">
        <v>846968</v>
      </c>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Other expenses</t>
        </is>
      </c>
      <c r="C80" s="939" t="n"/>
      <c r="D80" s="939" t="n"/>
      <c r="E80" s="939" t="n"/>
      <c r="F80" s="939" t="n"/>
      <c r="G80" s="939" t="n">
        <v>387660</v>
      </c>
      <c r="H80" s="939" t="n">
        <v>264838</v>
      </c>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Net finance income (expenses)</t>
        </is>
      </c>
      <c r="C98" s="939" t="n"/>
      <c r="D98" s="939" t="n"/>
      <c r="E98" s="939" t="n"/>
      <c r="F98" s="939" t="n"/>
      <c r="G98" s="939" t="n">
        <v>75508</v>
      </c>
      <c r="H98" s="939" t="n">
        <v>14267752</v>
      </c>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n"/>
      <c r="C111" s="939" t="n"/>
      <c r="D111" s="939" t="n"/>
      <c r="E111" s="939" t="n"/>
      <c r="F111" s="939" t="n"/>
      <c r="G111" s="939" t="n"/>
      <c r="H111" s="939" t="n"/>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Net finance income (expenses)</t>
        </is>
      </c>
      <c r="C124" s="952" t="n"/>
      <c r="D124" s="952" t="n"/>
      <c r="E124" s="952" t="n"/>
      <c r="F124" s="952" t="n"/>
      <c r="G124" s="952" t="n">
        <v>-75508</v>
      </c>
      <c r="H124" s="952" t="n">
        <v>14267752</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n"/>
      <c r="D138" s="939" t="n"/>
      <c r="E138" s="939" t="n"/>
      <c r="F138" s="939" t="n"/>
      <c r="G138" s="939" t="n"/>
      <c r="H138" s="939" t="n"/>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242246614</v>
      </c>
      <c r="G12" s="1029" t="n">
        <v>708015580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-27622372</v>
      </c>
      <c r="G13" s="1028" t="n">
        <v>-26414151</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-359974</v>
      </c>
      <c r="G14" s="326" t="n">
        <v>-803744</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-27788177</v>
      </c>
      <c r="G18" s="1029" t="n">
        <v>-21034752</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-100000000</v>
      </c>
      <c r="G21" s="1028" t="n">
        <v>-100000000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-10163171</v>
      </c>
      <c r="G23" s="1028" t="n">
        <v>-10629806</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0</v>
      </c>
      <c r="G25" s="1029" t="n">
        <v>0</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