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and cash equivalents</t>
        </is>
      </c>
      <c r="C15" s="103" t="n"/>
      <c r="D15" s="103" t="n"/>
      <c r="E15" s="103" t="n"/>
      <c r="F15" s="103" t="n"/>
      <c r="G15" s="103" t="n">
        <v>44129828</v>
      </c>
      <c r="H15" s="103" t="n">
        <v>36863801</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Current Trade receivables</t>
        </is>
      </c>
      <c r="C29" s="103" t="n"/>
      <c r="D29" s="103" t="n"/>
      <c r="E29" s="103" t="n"/>
      <c r="F29" s="103" t="n"/>
      <c r="G29" s="103" t="n">
        <v>8463813</v>
      </c>
      <c r="H29" s="103" t="n">
        <v>6861283</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 xml:space="preserve"> Current Receivable from related parties (Note 20)</t>
        </is>
      </c>
      <c r="C30" s="103" t="n"/>
      <c r="D30" s="103" t="n"/>
      <c r="E30" s="103" t="n"/>
      <c r="F30" s="103" t="n"/>
      <c r="G30" s="103" t="n">
        <v>3578211</v>
      </c>
      <c r="H30" s="103" t="n">
        <v>4400617</v>
      </c>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 xml:space="preserve">  Finished goods At cost</t>
        </is>
      </c>
      <c r="C43" s="103" t="n"/>
      <c r="D43" s="103" t="n"/>
      <c r="E43" s="103" t="n"/>
      <c r="F43" s="103" t="n"/>
      <c r="G43" s="103" t="n">
        <v>3326388</v>
      </c>
      <c r="H43" s="103" t="n">
        <v>9164848</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inlineStr">
        <is>
          <t xml:space="preserve">  Spare parts At cost</t>
        </is>
      </c>
      <c r="C44" s="103" t="n"/>
      <c r="D44" s="103" t="n"/>
      <c r="E44" s="103" t="n"/>
      <c r="F44" s="103" t="n"/>
      <c r="G44" s="103" t="n">
        <v>150580</v>
      </c>
      <c r="H44" s="103" t="n">
        <v>149533</v>
      </c>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 xml:space="preserve"> Current Prepayments</t>
        </is>
      </c>
      <c r="C56" s="939" t="n"/>
      <c r="D56" s="939" t="n"/>
      <c r="E56" s="939" t="n"/>
      <c r="F56" s="939" t="n"/>
      <c r="G56" s="939" t="n">
        <v>1236754</v>
      </c>
      <c r="H56" s="939" t="n">
        <v>754690</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inlineStr">
        <is>
          <t>Other current asset *</t>
        </is>
      </c>
      <c r="C70" s="939" t="n"/>
      <c r="D70" s="939" t="n"/>
      <c r="E70" s="939" t="n"/>
      <c r="F70" s="939" t="n"/>
      <c r="G70" s="939" t="n">
        <v>-536754</v>
      </c>
      <c r="H70" s="939" t="n">
        <v>-54690</v>
      </c>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Plant and machinery  Cost At 31 March 2023</t>
        </is>
      </c>
      <c r="C86" s="939" t="n"/>
      <c r="D86" s="939" t="n"/>
      <c r="E86" s="939" t="n"/>
      <c r="F86" s="939" t="n"/>
      <c r="G86" s="939" t="n">
        <v>0</v>
      </c>
      <c r="H86" s="939" t="n">
        <v>727222</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inlineStr">
        <is>
          <t>Leasehold improvements  Cost At 31 March 2023</t>
        </is>
      </c>
      <c r="C87" s="939" t="n"/>
      <c r="D87" s="939" t="n"/>
      <c r="E87" s="939" t="n"/>
      <c r="F87" s="939" t="n"/>
      <c r="G87" s="939" t="n">
        <v>0</v>
      </c>
      <c r="H87" s="939" t="n">
        <v>860399</v>
      </c>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Plant and machinery  Accumulated depreciation At: 31 March 2023</t>
        </is>
      </c>
      <c r="C100" s="952" t="n"/>
      <c r="D100" s="952" t="n"/>
      <c r="E100" s="952" t="n"/>
      <c r="F100" s="952" t="n"/>
      <c r="G100" s="952" t="n">
        <v>0</v>
      </c>
      <c r="H100" s="952" t="n">
        <v>590556</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inlineStr">
        <is>
          <t>Leasehold improvements  Accumulated depreciation At: 31 March 2023</t>
        </is>
      </c>
      <c r="C101" s="952" t="n"/>
      <c r="D101" s="939" t="n"/>
      <c r="E101" s="939" t="n"/>
      <c r="F101" s="939" t="n"/>
      <c r="G101" s="939" t="n">
        <v>0</v>
      </c>
      <c r="H101" s="939" t="n">
        <v>795598</v>
      </c>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Property, plant and equipment</t>
        </is>
      </c>
      <c r="C114" s="939" t="n"/>
      <c r="D114" s="939" t="n"/>
      <c r="E114" s="939" t="n"/>
      <c r="F114" s="939" t="n"/>
      <c r="G114" s="939" t="n">
        <v>95127</v>
      </c>
      <c r="H114" s="939" t="n">
        <v>201467</v>
      </c>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Intangible assets</t>
        </is>
      </c>
      <c r="C129" s="103" t="n"/>
      <c r="D129" s="103" t="n"/>
      <c r="E129" s="103" t="n"/>
      <c r="F129" s="103" t="n"/>
      <c r="G129" s="103" t="n">
        <v>61956</v>
      </c>
      <c r="H129" s="103" t="n">
        <v>37362</v>
      </c>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Software  Cost At 1 April 2022</t>
        </is>
      </c>
      <c r="C133" s="939" t="n"/>
      <c r="D133" s="939" t="n"/>
      <c r="E133" s="939" t="n"/>
      <c r="F133" s="939" t="n"/>
      <c r="G133" s="939" t="n">
        <v>300089</v>
      </c>
      <c r="H133" s="939" t="n">
        <v>0</v>
      </c>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inlineStr">
        <is>
          <t>Software  Cost Additions</t>
        </is>
      </c>
      <c r="C134" s="939" t="n"/>
      <c r="D134" s="939" t="n"/>
      <c r="E134" s="939" t="n"/>
      <c r="F134" s="939" t="n"/>
      <c r="G134" s="939" t="n">
        <v>0</v>
      </c>
      <c r="H134" s="939" t="n">
        <v>2420</v>
      </c>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inlineStr">
        <is>
          <t>Software  Cost At 31 March 2023</t>
        </is>
      </c>
      <c r="C135" s="939" t="n"/>
      <c r="D135" s="939" t="n"/>
      <c r="E135" s="939" t="n"/>
      <c r="F135" s="939" t="n"/>
      <c r="G135" s="939" t="n">
        <v>0</v>
      </c>
      <c r="H135" s="939" t="n">
        <v>302509</v>
      </c>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inlineStr">
        <is>
          <t>Software  Accumulated amortisation At 1A April 2022</t>
        </is>
      </c>
      <c r="C136" s="939" t="n"/>
      <c r="D136" s="939" t="n"/>
      <c r="E136" s="939" t="n"/>
      <c r="F136" s="939" t="n"/>
      <c r="G136" s="939" t="n">
        <v>238133</v>
      </c>
      <c r="H136" s="939" t="n">
        <v>0</v>
      </c>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inlineStr">
        <is>
          <t>Software  Accumulated amortisation Amortisation</t>
        </is>
      </c>
      <c r="C137" s="939" t="n"/>
      <c r="D137" s="939" t="n"/>
      <c r="E137" s="939" t="n"/>
      <c r="F137" s="939" t="n"/>
      <c r="G137" s="939" t="n">
        <v>0</v>
      </c>
      <c r="H137" s="939" t="n">
        <v>27014</v>
      </c>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inlineStr">
        <is>
          <t>Software  Accumulated amortisation At 31 March 2023</t>
        </is>
      </c>
      <c r="C138" s="103" t="n"/>
      <c r="D138" s="103" t="n"/>
      <c r="E138" s="103" t="n"/>
      <c r="F138" s="103" t="n"/>
      <c r="G138" s="103" t="n">
        <v>0</v>
      </c>
      <c r="H138" s="103" t="n">
        <v>265147</v>
      </c>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inlineStr">
        <is>
          <t>Software  Net book value At 31 March 2023</t>
        </is>
      </c>
      <c r="C139" s="939" t="n"/>
      <c r="D139" s="939" t="n"/>
      <c r="E139" s="939" t="n"/>
      <c r="F139" s="939" t="n"/>
      <c r="G139" s="939" t="n">
        <v>0</v>
      </c>
      <c r="H139" s="939" t="n">
        <v>37362</v>
      </c>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inlineStr">
        <is>
          <t>Software  Net book value At31 March 2022</t>
        </is>
      </c>
      <c r="C140" s="939" t="n"/>
      <c r="D140" s="939" t="n"/>
      <c r="E140" s="939" t="n"/>
      <c r="F140" s="939" t="n"/>
      <c r="G140" s="939" t="n">
        <v>61956</v>
      </c>
      <c r="H140" s="939" t="n">
        <v>0</v>
      </c>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v>0</v>
      </c>
      <c r="H157" s="939" t="n">
        <v>0</v>
      </c>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1535945</v>
      </c>
      <c r="H161" s="103" t="n">
        <v>1756332</v>
      </c>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1361450</v>
      </c>
      <c r="H165" s="939" t="n">
        <v>2264737</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Lease liabilities</t>
        </is>
      </c>
      <c r="C16" s="939" t="n"/>
      <c r="D16" s="939" t="n"/>
      <c r="E16" s="939" t="n"/>
      <c r="F16" s="939" t="n"/>
      <c r="G16" s="939" t="n">
        <v>550258</v>
      </c>
      <c r="H16" s="939" t="n">
        <v>352764</v>
      </c>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v>0</v>
      </c>
      <c r="H40" s="939" t="n">
        <v>0</v>
      </c>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 xml:space="preserve"> Current Trade payables</t>
        </is>
      </c>
      <c r="C58" s="939" t="n"/>
      <c r="D58" s="939" t="n"/>
      <c r="E58" s="939" t="n"/>
      <c r="F58" s="939" t="n"/>
      <c r="G58" s="939" t="n">
        <v>1441515</v>
      </c>
      <c r="H58" s="939" t="n">
        <v>2053402</v>
      </c>
      <c r="I58" s="975" t="n"/>
      <c r="J58" s="180" t="n"/>
      <c r="N58" s="976">
        <f>B58</f>
        <v/>
      </c>
      <c r="O58" s="192">
        <f>C58*BS!$B$9</f>
        <v/>
      </c>
      <c r="P58" s="192">
        <f>D58*BS!$B$9</f>
        <v/>
      </c>
      <c r="Q58" s="192">
        <f>E58*BS!$B$9</f>
        <v/>
      </c>
      <c r="R58" s="192">
        <f>F58*BS!$B$9</f>
        <v/>
      </c>
      <c r="S58" s="192">
        <f>G58*BS!$B$9</f>
        <v/>
      </c>
      <c r="T58" s="192">
        <f>H58*BS!$B$9</f>
        <v/>
      </c>
      <c r="U58" s="193">
        <f>I58</f>
        <v/>
      </c>
    </row>
    <row r="59">
      <c r="B59" s="102" t="inlineStr">
        <is>
          <t xml:space="preserve"> Current Payables to related parties (Note 20)</t>
        </is>
      </c>
      <c r="C59" s="939" t="n"/>
      <c r="D59" s="939" t="n"/>
      <c r="E59" s="939" t="n"/>
      <c r="F59" s="939" t="n"/>
      <c r="G59" s="939" t="n">
        <v>3378274</v>
      </c>
      <c r="H59" s="939" t="n">
        <v>3057397</v>
      </c>
      <c r="I59" s="975" t="n"/>
      <c r="J59" s="180" t="n"/>
      <c r="N59" s="976">
        <f>B59</f>
        <v/>
      </c>
      <c r="O59" s="192">
        <f>C59*BS!$B$9</f>
        <v/>
      </c>
      <c r="P59" s="192">
        <f>D59*BS!$B$9</f>
        <v/>
      </c>
      <c r="Q59" s="192">
        <f>E59*BS!$B$9</f>
        <v/>
      </c>
      <c r="R59" s="192">
        <f>F59*BS!$B$9</f>
        <v/>
      </c>
      <c r="S59" s="192">
        <f>G59*BS!$B$9</f>
        <v/>
      </c>
      <c r="T59" s="192">
        <f>H59*BS!$B$9</f>
        <v/>
      </c>
      <c r="U59" s="193">
        <f>I59</f>
        <v/>
      </c>
    </row>
    <row r="60">
      <c r="B60" s="102" t="inlineStr">
        <is>
          <t xml:space="preserve"> Current Accrued expenses and other payables</t>
        </is>
      </c>
      <c r="C60" s="939" t="n"/>
      <c r="D60" s="939" t="n"/>
      <c r="E60" s="939" t="n"/>
      <c r="F60" s="939" t="n"/>
      <c r="G60" s="939" t="n">
        <v>3002463</v>
      </c>
      <c r="H60" s="939" t="n">
        <v>3284351</v>
      </c>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 xml:space="preserve"> Current Accrued expenses and other payables</t>
        </is>
      </c>
      <c r="C70" s="939" t="n"/>
      <c r="D70" s="939" t="n"/>
      <c r="E70" s="939" t="n"/>
      <c r="F70" s="939" t="n"/>
      <c r="G70" s="939" t="n">
        <v>3002463</v>
      </c>
      <c r="H70" s="939" t="n">
        <v>3284351</v>
      </c>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Income tax payable</t>
        </is>
      </c>
      <c r="C84" s="103" t="n"/>
      <c r="D84" s="103" t="n"/>
      <c r="E84" s="103" t="n"/>
      <c r="F84" s="103" t="n"/>
      <c r="G84" s="103" t="n">
        <v>387614</v>
      </c>
      <c r="H84" s="103" t="n">
        <v>246569</v>
      </c>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Provisions</t>
        </is>
      </c>
      <c r="C85" s="939" t="n"/>
      <c r="D85" s="939" t="n"/>
      <c r="E85" s="939" t="n"/>
      <c r="F85" s="939" t="n"/>
      <c r="G85" s="939" t="n">
        <v>2038090</v>
      </c>
      <c r="H85" s="939" t="n">
        <v>2203982</v>
      </c>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 xml:space="preserve"> Current Payables to related parties (Note 20)</t>
        </is>
      </c>
      <c r="C88" s="939" t="n"/>
      <c r="D88" s="939" t="n"/>
      <c r="E88" s="939" t="n"/>
      <c r="F88" s="939" t="n"/>
      <c r="G88" s="939" t="n">
        <v>3378274</v>
      </c>
      <c r="H88" s="939" t="n">
        <v>3057397</v>
      </c>
      <c r="I88" s="975" t="n"/>
      <c r="J88" s="180" t="n"/>
      <c r="N88" s="976">
        <f>B88</f>
        <v/>
      </c>
      <c r="O88" s="192">
        <f>C88*BS!$B$9</f>
        <v/>
      </c>
      <c r="P88" s="192">
        <f>D88*BS!$B$9</f>
        <v/>
      </c>
      <c r="Q88" s="192">
        <f>E88*BS!$B$9</f>
        <v/>
      </c>
      <c r="R88" s="192">
        <f>F88*BS!$B$9</f>
        <v/>
      </c>
      <c r="S88" s="192">
        <f>G88*BS!$B$9</f>
        <v/>
      </c>
      <c r="T88" s="192">
        <f>H88*BS!$B$9</f>
        <v/>
      </c>
      <c r="U88" s="193">
        <f>I88</f>
        <v/>
      </c>
    </row>
    <row r="89">
      <c r="B89" s="102" t="inlineStr">
        <is>
          <t xml:space="preserve"> Current Accrued expenses and other payables</t>
        </is>
      </c>
      <c r="C89" s="939" t="n"/>
      <c r="D89" s="939" t="n"/>
      <c r="E89" s="939" t="n"/>
      <c r="F89" s="939" t="n"/>
      <c r="G89" s="939" t="n">
        <v>3002463</v>
      </c>
      <c r="H89" s="939" t="n">
        <v>3284351</v>
      </c>
      <c r="I89" s="975" t="n"/>
      <c r="J89" s="180" t="n"/>
      <c r="N89" s="976">
        <f>B89</f>
        <v/>
      </c>
      <c r="O89" s="192">
        <f>C89*BS!$B$9</f>
        <v/>
      </c>
      <c r="P89" s="192">
        <f>D89*BS!$B$9</f>
        <v/>
      </c>
      <c r="Q89" s="192">
        <f>E89*BS!$B$9</f>
        <v/>
      </c>
      <c r="R89" s="192">
        <f>F89*BS!$B$9</f>
        <v/>
      </c>
      <c r="S89" s="192">
        <f>G89*BS!$B$9</f>
        <v/>
      </c>
      <c r="T89" s="192">
        <f>H89*BS!$B$9</f>
        <v/>
      </c>
      <c r="U89" s="193">
        <f>I89</f>
        <v/>
      </c>
    </row>
    <row r="90">
      <c r="B90" s="211" t="inlineStr">
        <is>
          <t xml:space="preserve"> Current Employee benefits</t>
        </is>
      </c>
      <c r="C90" s="939" t="n"/>
      <c r="D90" s="939" t="n"/>
      <c r="E90" s="939" t="n"/>
      <c r="F90" s="939" t="n"/>
      <c r="G90" s="939" t="n">
        <v>1095787</v>
      </c>
      <c r="H90" s="939" t="n">
        <v>1282684</v>
      </c>
      <c r="I90" s="975" t="n"/>
      <c r="J90" s="180" t="n"/>
      <c r="N90" s="976">
        <f>B90</f>
        <v/>
      </c>
      <c r="O90" s="192">
        <f>C90*BS!$B$9</f>
        <v/>
      </c>
      <c r="P90" s="192">
        <f>D90*BS!$B$9</f>
        <v/>
      </c>
      <c r="Q90" s="192">
        <f>E90*BS!$B$9</f>
        <v/>
      </c>
      <c r="R90" s="192">
        <f>F90*BS!$B$9</f>
        <v/>
      </c>
      <c r="S90" s="192">
        <f>G90*BS!$B$9</f>
        <v/>
      </c>
      <c r="T90" s="192">
        <f>H90*BS!$B$9</f>
        <v/>
      </c>
      <c r="U90" s="193">
        <f>I90</f>
        <v/>
      </c>
    </row>
    <row r="91">
      <c r="B91" s="211" t="inlineStr">
        <is>
          <t xml:space="preserve"> Current Warranty</t>
        </is>
      </c>
      <c r="C91" s="103" t="n"/>
      <c r="D91" s="103" t="n"/>
      <c r="E91" s="103" t="n"/>
      <c r="F91" s="103" t="n"/>
      <c r="G91" s="103" t="n">
        <v>756962</v>
      </c>
      <c r="H91" s="103" t="n">
        <v>766473</v>
      </c>
      <c r="I91" s="979" t="n"/>
      <c r="J91" s="180" t="n"/>
      <c r="N91" s="976">
        <f>B91</f>
        <v/>
      </c>
      <c r="O91" s="192">
        <f>C91*BS!$B$9</f>
        <v/>
      </c>
      <c r="P91" s="192">
        <f>D91*BS!$B$9</f>
        <v/>
      </c>
      <c r="Q91" s="192">
        <f>E91*BS!$B$9</f>
        <v/>
      </c>
      <c r="R91" s="192">
        <f>F91*BS!$B$9</f>
        <v/>
      </c>
      <c r="S91" s="192">
        <f>G91*BS!$B$9</f>
        <v/>
      </c>
      <c r="T91" s="192">
        <f>H91*BS!$B$9</f>
        <v/>
      </c>
      <c r="U91" s="193">
        <f>I91</f>
        <v/>
      </c>
    </row>
    <row r="92">
      <c r="B92" s="211" t="inlineStr">
        <is>
          <t xml:space="preserve"> Current Restructuring and relocation costs</t>
        </is>
      </c>
      <c r="C92" s="939" t="n"/>
      <c r="D92" s="939" t="n"/>
      <c r="E92" s="939" t="n"/>
      <c r="F92" s="939" t="n"/>
      <c r="G92" s="939" t="n">
        <v>185341</v>
      </c>
      <c r="H92" s="939" t="n">
        <v>154825</v>
      </c>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inlineStr">
        <is>
          <t>Other current liabilities *</t>
        </is>
      </c>
      <c r="C93" s="939" t="n"/>
      <c r="D93" s="939" t="n"/>
      <c r="E93" s="939" t="n"/>
      <c r="F93" s="939" t="n"/>
      <c r="G93" s="939" t="n">
        <v>-9285134</v>
      </c>
      <c r="H93" s="939" t="n">
        <v>-10556559</v>
      </c>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Lease liabilities</t>
        </is>
      </c>
      <c r="C103" s="103" t="n"/>
      <c r="D103" s="103" t="n"/>
      <c r="E103" s="103" t="n"/>
      <c r="F103" s="103" t="n"/>
      <c r="G103" s="103" t="n">
        <v>875650</v>
      </c>
      <c r="H103" s="103" t="n">
        <v>564664</v>
      </c>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v>0</v>
      </c>
      <c r="H108" s="220" t="n">
        <v>0</v>
      </c>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v>0</v>
      </c>
      <c r="H112" s="220" t="n">
        <v>0</v>
      </c>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v>0</v>
      </c>
      <c r="H126" s="952" t="n">
        <v>0</v>
      </c>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xml:space="preserve"> Non-current Employee benefits</t>
        </is>
      </c>
      <c r="C129" s="991" t="n"/>
      <c r="D129" s="991" t="n"/>
      <c r="E129" s="991" t="n"/>
      <c r="F129" s="991" t="n"/>
      <c r="G129" s="991" t="n">
        <v>123872</v>
      </c>
      <c r="H129" s="991" t="n">
        <v>203908</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inlineStr">
        <is>
          <t>Other non-current liabilities *</t>
        </is>
      </c>
      <c r="C130" s="991" t="n"/>
      <c r="D130" s="991" t="n"/>
      <c r="E130" s="991" t="n"/>
      <c r="F130" s="991" t="n"/>
      <c r="G130" s="991" t="n">
        <v>238961</v>
      </c>
      <c r="H130" s="991" t="n">
        <v>248556</v>
      </c>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v>0</v>
      </c>
      <c r="H152" s="939" t="n">
        <v>0</v>
      </c>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 xml:space="preserve"> None 1,900,000) fully paid ordinary shares</t>
        </is>
      </c>
      <c r="C156" s="103" t="n"/>
      <c r="D156" s="103" t="n"/>
      <c r="E156" s="103" t="n"/>
      <c r="F156" s="103" t="n"/>
      <c r="G156" s="103" t="n">
        <v>1900000</v>
      </c>
      <c r="H156" s="103" t="n">
        <v>1900000</v>
      </c>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inlineStr">
        <is>
          <t xml:space="preserve"> None Share premium</t>
        </is>
      </c>
      <c r="C163" s="103" t="n"/>
      <c r="D163" s="103" t="n"/>
      <c r="E163" s="103" t="n"/>
      <c r="F163" s="103" t="n"/>
      <c r="G163" s="103" t="n">
        <v>17435325</v>
      </c>
      <c r="H163" s="103" t="n">
        <v>17435325</v>
      </c>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-9840095</v>
      </c>
      <c r="H167" s="993" t="n">
        <v>-9836595</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41072875</v>
      </c>
      <c r="H179" s="996" t="n">
        <v>38884464</v>
      </c>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v>0</v>
      </c>
      <c r="H194" s="991" t="n">
        <v>0</v>
      </c>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v>0</v>
      </c>
      <c r="H199" s="1002" t="n">
        <v>0</v>
      </c>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59084896</v>
      </c>
      <c r="H15" s="939" t="n">
        <v>4.1</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Notes</t>
        </is>
      </c>
      <c r="C29" s="939" t="n"/>
      <c r="D29" s="939" t="n"/>
      <c r="E29" s="939" t="n"/>
      <c r="F29" s="939" t="n"/>
      <c r="G29" s="939" t="n">
        <v>0</v>
      </c>
      <c r="H29" s="939" t="n">
        <v>0</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inlineStr">
        <is>
          <t>Revenue from contracts with customers</t>
        </is>
      </c>
      <c r="C30" s="939" t="n"/>
      <c r="D30" s="939" t="n"/>
      <c r="E30" s="939" t="n"/>
      <c r="F30" s="939" t="n"/>
      <c r="G30" s="939" t="n">
        <v>59084896</v>
      </c>
      <c r="H30" s="939" t="n">
        <v>4.1</v>
      </c>
      <c r="I30" s="1017" t="n"/>
      <c r="N30" s="293">
        <f>B30</f>
        <v/>
      </c>
      <c r="O30" s="192">
        <f>C30*BS!$B$9</f>
        <v/>
      </c>
      <c r="P30" s="192">
        <f>D30*BS!$B$9</f>
        <v/>
      </c>
      <c r="Q30" s="192">
        <f>E30*BS!$B$9</f>
        <v/>
      </c>
      <c r="R30" s="192">
        <f>F30*BS!$B$9</f>
        <v/>
      </c>
      <c r="S30" s="192">
        <f>G30*BS!$B$9</f>
        <v/>
      </c>
      <c r="T30" s="192">
        <f>H30*BS!$B$9</f>
        <v/>
      </c>
      <c r="U30" s="1016">
        <f>I30</f>
        <v/>
      </c>
    </row>
    <row r="31" customFormat="1" s="279">
      <c r="A31" s="118" t="n"/>
      <c r="B31" s="102" t="inlineStr">
        <is>
          <t>Other income</t>
        </is>
      </c>
      <c r="C31" s="939" t="n"/>
      <c r="D31" s="939" t="n"/>
      <c r="E31" s="939" t="n"/>
      <c r="F31" s="939" t="n"/>
      <c r="G31" s="939" t="n">
        <v>0</v>
      </c>
      <c r="H31" s="939" t="n">
        <v>4.2</v>
      </c>
      <c r="I31" s="1017" t="n"/>
      <c r="N31" s="293">
        <f>B31</f>
        <v/>
      </c>
      <c r="O31" s="192">
        <f>C31*BS!$B$9</f>
        <v/>
      </c>
      <c r="P31" s="192">
        <f>D31*BS!$B$9</f>
        <v/>
      </c>
      <c r="Q31" s="192">
        <f>E31*BS!$B$9</f>
        <v/>
      </c>
      <c r="R31" s="192">
        <f>F31*BS!$B$9</f>
        <v/>
      </c>
      <c r="S31" s="192">
        <f>G31*BS!$B$9</f>
        <v/>
      </c>
      <c r="T31" s="192">
        <f>H31*BS!$B$9</f>
        <v/>
      </c>
      <c r="U31" s="1016">
        <f>I31</f>
        <v/>
      </c>
    </row>
    <row r="32" customFormat="1" s="279">
      <c r="A32" s="118" t="n"/>
      <c r="B32" s="102" t="inlineStr">
        <is>
          <t>Employee benefits expense</t>
        </is>
      </c>
      <c r="C32" s="939" t="n"/>
      <c r="D32" s="939" t="n"/>
      <c r="E32" s="939" t="n"/>
      <c r="F32" s="939" t="n"/>
      <c r="G32" s="939" t="n">
        <v>-9962805</v>
      </c>
      <c r="H32" s="939" t="n">
        <v>4.3</v>
      </c>
      <c r="I32" s="1017" t="n"/>
      <c r="N32" s="293">
        <f>B32</f>
        <v/>
      </c>
      <c r="O32" s="192">
        <f>C32*BS!$B$9</f>
        <v/>
      </c>
      <c r="P32" s="192">
        <f>D32*BS!$B$9</f>
        <v/>
      </c>
      <c r="Q32" s="192">
        <f>E32*BS!$B$9</f>
        <v/>
      </c>
      <c r="R32" s="192">
        <f>F32*BS!$B$9</f>
        <v/>
      </c>
      <c r="S32" s="192">
        <f>G32*BS!$B$9</f>
        <v/>
      </c>
      <c r="T32" s="192">
        <f>H32*BS!$B$9</f>
        <v/>
      </c>
      <c r="U32" s="1016">
        <f>I32</f>
        <v/>
      </c>
    </row>
    <row r="33" customFormat="1" s="279">
      <c r="A33" s="118" t="n"/>
      <c r="B33" s="102" t="inlineStr">
        <is>
          <t>Depreciation and amortisation expense</t>
        </is>
      </c>
      <c r="C33" s="939" t="n"/>
      <c r="D33" s="939" t="n"/>
      <c r="E33" s="939" t="n"/>
      <c r="F33" s="939" t="n"/>
      <c r="G33" s="939" t="n">
        <v>-460025</v>
      </c>
      <c r="H33" s="939" t="n">
        <v>4.4</v>
      </c>
      <c r="I33" s="1017" t="n"/>
      <c r="N33" s="293">
        <f>B33</f>
        <v/>
      </c>
      <c r="O33" s="192">
        <f>C33*BS!$B$9</f>
        <v/>
      </c>
      <c r="P33" s="192">
        <f>D33*BS!$B$9</f>
        <v/>
      </c>
      <c r="Q33" s="192">
        <f>E33*BS!$B$9</f>
        <v/>
      </c>
      <c r="R33" s="192">
        <f>F33*BS!$B$9</f>
        <v/>
      </c>
      <c r="S33" s="192">
        <f>G33*BS!$B$9</f>
        <v/>
      </c>
      <c r="T33" s="192">
        <f>H33*BS!$B$9</f>
        <v/>
      </c>
      <c r="U33" s="1016">
        <f>I33</f>
        <v/>
      </c>
    </row>
    <row r="34" customFormat="1" s="279">
      <c r="A34" s="118" t="n"/>
      <c r="B34" s="102" t="inlineStr">
        <is>
          <t>Other expenses</t>
        </is>
      </c>
      <c r="C34" s="939" t="n"/>
      <c r="D34" s="939" t="n"/>
      <c r="E34" s="939" t="n"/>
      <c r="F34" s="939" t="n"/>
      <c r="G34" s="939" t="n">
        <v>-5924589</v>
      </c>
      <c r="H34" s="939" t="n">
        <v>4.5</v>
      </c>
      <c r="I34" s="1017" t="n"/>
      <c r="N34" s="293">
        <f>B34</f>
        <v/>
      </c>
      <c r="O34" s="192">
        <f>C34*BS!$B$9</f>
        <v/>
      </c>
      <c r="P34" s="192">
        <f>D34*BS!$B$9</f>
        <v/>
      </c>
      <c r="Q34" s="192">
        <f>E34*BS!$B$9</f>
        <v/>
      </c>
      <c r="R34" s="192">
        <f>F34*BS!$B$9</f>
        <v/>
      </c>
      <c r="S34" s="192">
        <f>G34*BS!$B$9</f>
        <v/>
      </c>
      <c r="T34" s="192">
        <f>H34*BS!$B$9</f>
        <v/>
      </c>
      <c r="U34" s="1016">
        <f>I34</f>
        <v/>
      </c>
    </row>
    <row r="35" customFormat="1" s="279">
      <c r="A35" s="118" t="n"/>
      <c r="B35" s="102" t="inlineStr">
        <is>
          <t>Finance income</t>
        </is>
      </c>
      <c r="C35" s="939" t="n"/>
      <c r="D35" s="939" t="n"/>
      <c r="E35" s="939" t="n"/>
      <c r="F35" s="939" t="n"/>
      <c r="G35" s="939" t="n">
        <v>988213</v>
      </c>
      <c r="H35" s="939" t="n">
        <v>4.6</v>
      </c>
      <c r="I35" s="1017" t="n"/>
      <c r="N35" s="293">
        <f>B35</f>
        <v/>
      </c>
      <c r="O35" s="192">
        <f>C35*BS!$B$9</f>
        <v/>
      </c>
      <c r="P35" s="192">
        <f>D35*BS!$B$9</f>
        <v/>
      </c>
      <c r="Q35" s="192">
        <f>E35*BS!$B$9</f>
        <v/>
      </c>
      <c r="R35" s="192">
        <f>F35*BS!$B$9</f>
        <v/>
      </c>
      <c r="S35" s="192">
        <f>G35*BS!$B$9</f>
        <v/>
      </c>
      <c r="T35" s="192">
        <f>H35*BS!$B$9</f>
        <v/>
      </c>
      <c r="U35" s="1016">
        <f>I35</f>
        <v/>
      </c>
    </row>
    <row r="36" customFormat="1" s="279">
      <c r="A36" s="118" t="n"/>
      <c r="B36" s="102" t="inlineStr">
        <is>
          <t>Finance costs</t>
        </is>
      </c>
      <c r="C36" s="939" t="n"/>
      <c r="D36" s="939" t="n"/>
      <c r="E36" s="939" t="n"/>
      <c r="F36" s="939" t="n"/>
      <c r="G36" s="939" t="n">
        <v>-14558</v>
      </c>
      <c r="H36" s="939" t="n">
        <v>4.7</v>
      </c>
      <c r="I36" s="1017" t="n"/>
      <c r="N36" s="293">
        <f>B36</f>
        <v/>
      </c>
      <c r="O36" s="192">
        <f>C36*BS!$B$9</f>
        <v/>
      </c>
      <c r="P36" s="192">
        <f>D36*BS!$B$9</f>
        <v/>
      </c>
      <c r="Q36" s="192">
        <f>E36*BS!$B$9</f>
        <v/>
      </c>
      <c r="R36" s="192">
        <f>F36*BS!$B$9</f>
        <v/>
      </c>
      <c r="S36" s="192">
        <f>G36*BS!$B$9</f>
        <v/>
      </c>
      <c r="T36" s="192">
        <f>H36*BS!$B$9</f>
        <v/>
      </c>
      <c r="U36" s="1016">
        <f>I36</f>
        <v/>
      </c>
    </row>
    <row r="37" customFormat="1" s="279">
      <c r="A37" s="118" t="n"/>
      <c r="B37" s="102" t="inlineStr">
        <is>
          <t>Income tax benefit/(expense)</t>
        </is>
      </c>
      <c r="C37" s="939" t="n"/>
      <c r="D37" s="939" t="n"/>
      <c r="E37" s="939" t="n"/>
      <c r="F37" s="939" t="n"/>
      <c r="G37" s="939" t="n">
        <v>1016697</v>
      </c>
      <c r="H37" s="939" t="n">
        <v>5</v>
      </c>
      <c r="I37" s="1017" t="n"/>
      <c r="N37" s="293">
        <f>B37</f>
        <v/>
      </c>
      <c r="O37" s="192">
        <f>C37*BS!$B$9</f>
        <v/>
      </c>
      <c r="P37" s="192">
        <f>D37*BS!$B$9</f>
        <v/>
      </c>
      <c r="Q37" s="192">
        <f>E37*BS!$B$9</f>
        <v/>
      </c>
      <c r="R37" s="192">
        <f>F37*BS!$B$9</f>
        <v/>
      </c>
      <c r="S37" s="192">
        <f>G37*BS!$B$9</f>
        <v/>
      </c>
      <c r="T37" s="192">
        <f>H37*BS!$B$9</f>
        <v/>
      </c>
      <c r="U37" s="1016">
        <f>I37</f>
        <v/>
      </c>
    </row>
    <row r="38" customFormat="1" s="279">
      <c r="A38" s="118" t="n"/>
      <c r="B38" s="102" t="inlineStr">
        <is>
          <t>Income tax relating to component of other comprehensive income</t>
        </is>
      </c>
      <c r="C38" s="939" t="n"/>
      <c r="D38" s="939" t="n"/>
      <c r="E38" s="939" t="n"/>
      <c r="F38" s="939" t="n"/>
      <c r="G38" s="939" t="n">
        <v>0</v>
      </c>
      <c r="H38" s="939" t="n">
        <v>0</v>
      </c>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Employee benefits expense</t>
        </is>
      </c>
      <c r="C56" s="939" t="n"/>
      <c r="D56" s="939" t="n"/>
      <c r="E56" s="939" t="n"/>
      <c r="F56" s="939" t="n"/>
      <c r="G56" s="939" t="n">
        <v>9962805</v>
      </c>
      <c r="H56" s="939" t="n">
        <v>4.3</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Depreciation and amortisation expense</t>
        </is>
      </c>
      <c r="C57" s="939" t="n"/>
      <c r="D57" s="939" t="n"/>
      <c r="E57" s="939" t="n"/>
      <c r="F57" s="939" t="n"/>
      <c r="G57" s="939" t="n">
        <v>460025</v>
      </c>
      <c r="H57" s="939" t="n">
        <v>4.4</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Other expenses</t>
        </is>
      </c>
      <c r="C58" s="939" t="n"/>
      <c r="D58" s="939" t="n"/>
      <c r="E58" s="939" t="n"/>
      <c r="F58" s="939" t="n"/>
      <c r="G58" s="939" t="n">
        <v>5924589</v>
      </c>
      <c r="H58" s="939" t="n">
        <v>4.5</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v>0</v>
      </c>
      <c r="H81" s="939" t="n">
        <v>0</v>
      </c>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0</v>
      </c>
      <c r="H84" s="991" t="n">
        <v>4.2</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Other income</t>
        </is>
      </c>
      <c r="C98" s="939" t="n"/>
      <c r="D98" s="939" t="n"/>
      <c r="E98" s="939" t="n"/>
      <c r="F98" s="939" t="n"/>
      <c r="G98" s="939" t="n">
        <v>0</v>
      </c>
      <c r="H98" s="939" t="n">
        <v>4.2</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income</t>
        </is>
      </c>
      <c r="C99" s="939" t="n"/>
      <c r="D99" s="939" t="n"/>
      <c r="E99" s="939" t="n"/>
      <c r="F99" s="939" t="n"/>
      <c r="G99" s="939" t="n">
        <v>988213</v>
      </c>
      <c r="H99" s="939" t="n">
        <v>4.6</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14558</v>
      </c>
      <c r="H111" s="939" t="n">
        <v>4.7</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Other income</t>
        </is>
      </c>
      <c r="C124" s="952" t="n"/>
      <c r="D124" s="952" t="n"/>
      <c r="E124" s="952" t="n"/>
      <c r="F124" s="952" t="n"/>
      <c r="G124" s="952" t="n">
        <v>0</v>
      </c>
      <c r="H124" s="952" t="n">
        <v>4.2</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Finance costs</t>
        </is>
      </c>
      <c r="C125" s="991" t="n"/>
      <c r="D125" s="991" t="n"/>
      <c r="E125" s="991" t="n"/>
      <c r="F125" s="991" t="n"/>
      <c r="G125" s="991" t="n">
        <v>-14558</v>
      </c>
      <c r="H125" s="991" t="n">
        <v>4.7</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benefit/(expense)</t>
        </is>
      </c>
      <c r="D138" s="939" t="n"/>
      <c r="E138" s="939" t="n"/>
      <c r="F138" s="939" t="n"/>
      <c r="G138" s="939" t="n">
        <v>1016697</v>
      </c>
      <c r="H138" s="939" t="n">
        <v>5</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G144" t="n">
        <v>0</v>
      </c>
      <c r="H144" t="n">
        <v>0</v>
      </c>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G158" t="n">
        <v>0</v>
      </c>
      <c r="H158" t="n">
        <v>0</v>
      </c>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v>0</v>
      </c>
      <c r="H172" s="939" t="n">
        <v>0</v>
      </c>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-2091255</v>
      </c>
      <c r="G12" s="1029" t="n">
        <v>-7702106</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-125146</v>
      </c>
      <c r="G13" s="1028" t="n">
        <v>-169095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4411</v>
      </c>
      <c r="G16" s="1028" t="n">
        <v>104</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345378</v>
      </c>
      <c r="G18" s="1029" t="n">
        <v>819222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-617042</v>
      </c>
      <c r="G23" s="1028" t="n">
        <v>-383143</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-617042</v>
      </c>
      <c r="G25" s="1029" t="n">
        <v>-383143</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