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HINO MOTOR SALES AUSTRALIA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on hand</t>
        </is>
      </c>
      <c r="C15" s="103" t="n"/>
      <c r="D15" s="103" t="n"/>
      <c r="E15" s="103" t="n"/>
      <c r="F15" s="103" t="n"/>
      <c r="G15" s="103" t="n">
        <v>1588</v>
      </c>
      <c r="H15" s="103" t="n">
        <v>0</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None Bank balances</t>
        </is>
      </c>
      <c r="C16" s="103" t="n"/>
      <c r="D16" s="103" t="n"/>
      <c r="E16" s="103" t="n"/>
      <c r="F16" s="103" t="n"/>
      <c r="G16" s="103" t="n">
        <v>13193240</v>
      </c>
      <c r="H16" s="103" t="n">
        <v>17144081</v>
      </c>
      <c r="I16" s="104" t="n"/>
      <c r="N16" s="105">
        <f>B16</f>
        <v/>
      </c>
      <c r="O16" s="106" t="inlineStr"/>
      <c r="P16" s="106" t="inlineStr"/>
      <c r="Q16" s="106" t="inlineStr"/>
      <c r="R16" s="106" t="inlineStr"/>
      <c r="S16" s="106">
        <f>G16*BS!$B$9</f>
        <v/>
      </c>
      <c r="T16" s="106">
        <f>H16*BS!$B$9</f>
        <v/>
      </c>
      <c r="U16" s="107">
        <f>I16</f>
        <v/>
      </c>
    </row>
    <row r="17" customFormat="1" s="79">
      <c r="A17" s="618" t="n"/>
      <c r="B17" s="102" t="inlineStr">
        <is>
          <t xml:space="preserve"> None Cash and cash equivalents in the statement of cash flows</t>
        </is>
      </c>
      <c r="C17" s="103" t="n"/>
      <c r="D17" s="103" t="n"/>
      <c r="E17" s="103" t="n"/>
      <c r="F17" s="103" t="n"/>
      <c r="G17" s="103" t="n">
        <v>13194828</v>
      </c>
      <c r="H17" s="103" t="n">
        <v>17144081</v>
      </c>
      <c r="I17" s="104" t="n"/>
      <c r="N17" s="105">
        <f>B17</f>
        <v/>
      </c>
      <c r="O17" s="106" t="inlineStr"/>
      <c r="P17" s="106" t="inlineStr"/>
      <c r="Q17" s="106" t="inlineStr"/>
      <c r="R17" s="106" t="inlineStr"/>
      <c r="S17" s="106">
        <f>G17*BS!$B$9</f>
        <v/>
      </c>
      <c r="T17" s="106">
        <f>H17*BS!$B$9</f>
        <v/>
      </c>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Trade receivables nan</t>
        </is>
      </c>
      <c r="C29" s="103" t="n"/>
      <c r="D29" s="103" t="n"/>
      <c r="E29" s="103" t="n"/>
      <c r="F29" s="103" t="n"/>
      <c r="G29" s="103" t="n">
        <v>120689684</v>
      </c>
      <c r="H29" s="103" t="n">
        <v>125686659</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Spare parts At cost</t>
        </is>
      </c>
      <c r="C43" s="103" t="n"/>
      <c r="D43" s="103" t="n"/>
      <c r="E43" s="103" t="n"/>
      <c r="F43" s="103" t="n"/>
      <c r="G43" s="103" t="n">
        <v>14367964</v>
      </c>
      <c r="H43" s="103" t="n">
        <v>18689399</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Spare parts Provision for obsolescence</t>
        </is>
      </c>
      <c r="C44" s="103" t="n"/>
      <c r="D44" s="103" t="n"/>
      <c r="E44" s="103" t="n"/>
      <c r="F44" s="103" t="n"/>
      <c r="G44" s="103" t="n">
        <v>-379530</v>
      </c>
      <c r="H44" s="103" t="n">
        <v>-474531</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 Spare parts Demonstrator units at cost</t>
        </is>
      </c>
      <c r="C45" s="103" t="n"/>
      <c r="D45" s="103" t="n"/>
      <c r="E45" s="103" t="n"/>
      <c r="F45" s="103" t="n"/>
      <c r="G45" s="103" t="n">
        <v>1844631</v>
      </c>
      <c r="H45" s="103" t="n">
        <v>2052535</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inlineStr">
        <is>
          <t xml:space="preserve"> Spare parts Training vehicles at cost</t>
        </is>
      </c>
      <c r="C46" s="103" t="n"/>
      <c r="D46" s="103" t="n"/>
      <c r="E46" s="103" t="n"/>
      <c r="F46" s="103" t="n"/>
      <c r="G46" s="103" t="n">
        <v>0</v>
      </c>
      <c r="H46" s="103" t="n">
        <v>275665</v>
      </c>
      <c r="I46" s="930" t="n"/>
      <c r="N46" s="105">
        <f>B46</f>
        <v/>
      </c>
      <c r="O46" s="106" t="inlineStr"/>
      <c r="P46" s="106" t="inlineStr"/>
      <c r="Q46" s="106" t="inlineStr"/>
      <c r="R46" s="106" t="inlineStr"/>
      <c r="S46" s="106">
        <f>G46*BS!$B$9</f>
        <v/>
      </c>
      <c r="T46" s="106">
        <f>H46*BS!$B$9</f>
        <v/>
      </c>
      <c r="U46" s="929">
        <f>I46</f>
        <v/>
      </c>
      <c r="V46" s="927" t="n"/>
      <c r="W46" s="927" t="n"/>
    </row>
    <row r="47" customFormat="1" s="79">
      <c r="A47" s="618" t="n"/>
      <c r="B47" s="102" t="inlineStr">
        <is>
          <t xml:space="preserve"> Spare parts Stock in transit at cost</t>
        </is>
      </c>
      <c r="C47" s="103" t="n"/>
      <c r="D47" s="103" t="n"/>
      <c r="E47" s="103" t="n"/>
      <c r="F47" s="103" t="n"/>
      <c r="G47" s="103" t="n">
        <v>42775001</v>
      </c>
      <c r="H47" s="103" t="n">
        <v>46946929</v>
      </c>
      <c r="I47" s="930" t="n"/>
      <c r="N47" s="105">
        <f>B47</f>
        <v/>
      </c>
      <c r="O47" s="106" t="inlineStr"/>
      <c r="P47" s="106" t="inlineStr"/>
      <c r="Q47" s="106" t="inlineStr"/>
      <c r="R47" s="106" t="inlineStr"/>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Trade and other receivables</t>
        </is>
      </c>
      <c r="C56" s="939" t="n"/>
      <c r="D56" s="939" t="n"/>
      <c r="E56" s="939" t="n"/>
      <c r="F56" s="939" t="n"/>
      <c r="G56" s="939" t="n">
        <v>121289307</v>
      </c>
      <c r="H56" s="939" t="n">
        <v>126398542</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Prepayments</t>
        </is>
      </c>
      <c r="C57" s="939" t="n"/>
      <c r="D57" s="939" t="n"/>
      <c r="E57" s="939" t="n"/>
      <c r="F57" s="939" t="n"/>
      <c r="G57" s="939" t="n">
        <v>559696</v>
      </c>
      <c r="H57" s="939" t="n">
        <v>1427037</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inlineStr">
        <is>
          <t>Other assets</t>
        </is>
      </c>
      <c r="C58" s="939" t="n"/>
      <c r="D58" s="939" t="n"/>
      <c r="E58" s="939" t="n"/>
      <c r="F58" s="939" t="n"/>
      <c r="G58" s="939" t="n">
        <v>29389</v>
      </c>
      <c r="H58" s="939" t="n">
        <v>23856</v>
      </c>
      <c r="I58" s="137" t="n"/>
      <c r="N58" s="105">
        <f>B58</f>
        <v/>
      </c>
      <c r="O58" s="106" t="inlineStr"/>
      <c r="P58" s="106" t="inlineStr"/>
      <c r="Q58" s="106" t="inlineStr"/>
      <c r="R58" s="106" t="inlineStr"/>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-81710985</v>
      </c>
      <c r="H70" s="939" t="n">
        <v>-91649026</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v>0</v>
      </c>
      <c r="H96" s="939" t="n">
        <v>0</v>
      </c>
      <c r="I96" s="947" t="n"/>
      <c r="K96" s="948" t="n"/>
      <c r="N96" s="105" t="inlineStr"/>
      <c r="O96" s="106" t="inlineStr"/>
      <c r="P96" s="106" t="inlineStr"/>
      <c r="Q96" s="106" t="inlineStr"/>
      <c r="R96" s="106" t="inlineStr"/>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v>0</v>
      </c>
      <c r="H110" s="952" t="n">
        <v>0</v>
      </c>
      <c r="I110" s="947" t="n"/>
      <c r="K110" s="948" t="n"/>
      <c r="N110" s="105" t="inlineStr"/>
      <c r="O110" s="106" t="inlineStr"/>
      <c r="P110" s="106" t="inlineStr"/>
      <c r="Q110" s="106" t="inlineStr"/>
      <c r="R110" s="106" t="inlineStr"/>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v>0</v>
      </c>
      <c r="H125" s="939" t="n">
        <v>0</v>
      </c>
      <c r="I125" s="945" t="n"/>
      <c r="N125" s="105" t="inlineStr"/>
      <c r="O125" s="106" t="inlineStr"/>
      <c r="P125" s="106" t="inlineStr"/>
      <c r="Q125" s="106" t="inlineStr"/>
      <c r="R125" s="106" t="inlineStr"/>
      <c r="S125" s="106">
        <f>G125*BS!$B$9</f>
        <v/>
      </c>
      <c r="T125" s="106">
        <f>H125*BS!$B$9</f>
        <v/>
      </c>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v>0</v>
      </c>
      <c r="H130" s="939" t="n">
        <v>0</v>
      </c>
      <c r="I130" s="934" t="n"/>
      <c r="J130" s="85" t="n"/>
      <c r="K130" s="85" t="n"/>
      <c r="L130" s="85" t="n"/>
      <c r="M130" s="85" t="n"/>
      <c r="N130" s="114" t="inlineStr"/>
      <c r="O130" s="115" t="inlineStr"/>
      <c r="P130" s="115" t="inlineStr"/>
      <c r="Q130" s="115" t="inlineStr"/>
      <c r="R130" s="115" t="inlineStr"/>
      <c r="S130" s="115">
        <f>G130*BS!$B$9</f>
        <v/>
      </c>
      <c r="T130" s="115">
        <f>H130*BS!$B$9</f>
        <v/>
      </c>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v>0</v>
      </c>
      <c r="H143" s="939" t="n">
        <v>0</v>
      </c>
      <c r="I143" s="928" t="n"/>
      <c r="N143" s="105" t="inlineStr"/>
      <c r="O143" s="106" t="inlineStr"/>
      <c r="P143" s="106" t="inlineStr"/>
      <c r="Q143" s="106" t="inlineStr"/>
      <c r="R143" s="106" t="inlineStr"/>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v>0</v>
      </c>
      <c r="H157" s="939" t="n">
        <v>0</v>
      </c>
      <c r="I157" s="943" t="n"/>
      <c r="N157" s="105" t="inlineStr"/>
      <c r="O157" s="106" t="inlineStr"/>
      <c r="P157" s="106" t="inlineStr"/>
      <c r="Q157" s="106" t="inlineStr"/>
      <c r="R157" s="106" t="inlineStr"/>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v>0</v>
      </c>
      <c r="H162" s="939" t="n">
        <v>0</v>
      </c>
      <c r="I162" s="928" t="n"/>
      <c r="N162" s="105" t="inlineStr"/>
      <c r="O162" s="106" t="inlineStr"/>
      <c r="P162" s="106" t="inlineStr"/>
      <c r="Q162" s="106" t="inlineStr"/>
      <c r="R162" s="106" t="inlineStr"/>
      <c r="S162" s="106">
        <f>G162*BS!$B$9</f>
        <v/>
      </c>
      <c r="T162" s="106">
        <f>H162*BS!$B$9</f>
        <v/>
      </c>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Other non-current asset *</t>
        </is>
      </c>
      <c r="C165" s="939" t="n"/>
      <c r="D165" s="939" t="n"/>
      <c r="E165" s="939" t="n"/>
      <c r="F165" s="939" t="n"/>
      <c r="G165" s="939" t="n">
        <v>30334423</v>
      </c>
      <c r="H165" s="939" t="n">
        <v>29605949</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7"/>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600799</v>
      </c>
      <c r="H16" s="939" t="n">
        <v>655853</v>
      </c>
      <c r="I16" s="928" t="n"/>
      <c r="J16" s="180" t="n"/>
      <c r="N16" s="969">
        <f>B16</f>
        <v/>
      </c>
      <c r="O16" s="192" t="inlineStr"/>
      <c r="P16" s="192" t="inlineStr"/>
      <c r="Q16" s="192" t="inlineStr"/>
      <c r="R16" s="192" t="inlineStr"/>
      <c r="S16" s="192">
        <f>G16*BS!$B$9</f>
        <v/>
      </c>
      <c r="T16" s="192">
        <f>H16*BS!$B$9</f>
        <v/>
      </c>
      <c r="U16" s="193">
        <f>I16</f>
        <v/>
      </c>
    </row>
    <row r="17">
      <c r="B17" s="102" t="inlineStr">
        <is>
          <t>Loans and borrowings</t>
        </is>
      </c>
      <c r="C17" s="939" t="n"/>
      <c r="D17" s="939" t="n"/>
      <c r="E17" s="939" t="n"/>
      <c r="F17" s="939" t="n"/>
      <c r="G17" s="939" t="n">
        <v>111234712</v>
      </c>
      <c r="H17" s="939" t="n">
        <v>140948462</v>
      </c>
      <c r="I17" s="928" t="n"/>
      <c r="J17" s="180" t="n"/>
      <c r="N17" s="969">
        <f>B17</f>
        <v/>
      </c>
      <c r="O17" s="192" t="inlineStr"/>
      <c r="P17" s="192" t="inlineStr"/>
      <c r="Q17" s="192" t="inlineStr"/>
      <c r="R17" s="192" t="inlineStr"/>
      <c r="S17" s="192">
        <f>G17*BS!$B$9</f>
        <v/>
      </c>
      <c r="T17" s="192">
        <f>H17*BS!$B$9</f>
        <v/>
      </c>
      <c r="U17" s="193">
        <f>I17</f>
        <v/>
      </c>
    </row>
    <row r="18">
      <c r="B18" s="102" t="inlineStr">
        <is>
          <t>Lease liabilities</t>
        </is>
      </c>
      <c r="C18" s="939" t="n"/>
      <c r="D18" s="939" t="n"/>
      <c r="E18" s="939" t="n"/>
      <c r="F18" s="939" t="n"/>
      <c r="G18" s="939" t="n">
        <v>15084133</v>
      </c>
      <c r="H18" s="939" t="n">
        <v>14451696</v>
      </c>
      <c r="I18" s="928" t="n"/>
      <c r="J18" s="180" t="n"/>
      <c r="N18" s="969">
        <f>B18</f>
        <v/>
      </c>
      <c r="O18" s="192" t="inlineStr"/>
      <c r="P18" s="192" t="inlineStr"/>
      <c r="Q18" s="192" t="inlineStr"/>
      <c r="R18" s="192" t="inlineStr"/>
      <c r="S18" s="192">
        <f>G18*BS!$B$9</f>
        <v/>
      </c>
      <c r="T18" s="192">
        <f>H18*BS!$B$9</f>
        <v/>
      </c>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v>0</v>
      </c>
      <c r="H40" s="939" t="n">
        <v>0</v>
      </c>
      <c r="I40" s="975" t="n"/>
      <c r="J40" s="180" t="n"/>
      <c r="N40" s="976" t="inlineStr"/>
      <c r="O40" s="192" t="inlineStr"/>
      <c r="P40" s="192" t="inlineStr"/>
      <c r="Q40" s="192" t="inlineStr"/>
      <c r="R40" s="192" t="inlineStr"/>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t="inlineStr"/>
      <c r="O54" s="192" t="inlineStr"/>
      <c r="P54" s="192" t="inlineStr"/>
      <c r="Q54" s="192" t="inlineStr"/>
      <c r="R54" s="192" t="inlineStr"/>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Trade and other payables nan</t>
        </is>
      </c>
      <c r="C58" s="939" t="n"/>
      <c r="D58" s="939" t="n"/>
      <c r="E58" s="939" t="n"/>
      <c r="F58" s="939" t="n"/>
      <c r="G58" s="939" t="n">
        <v>8166254</v>
      </c>
      <c r="H58" s="939" t="n">
        <v>7802444</v>
      </c>
      <c r="I58" s="975" t="n"/>
      <c r="J58" s="180" t="n"/>
      <c r="N58" s="976">
        <f>B58</f>
        <v/>
      </c>
      <c r="O58" s="192" t="inlineStr"/>
      <c r="P58" s="192" t="inlineStr"/>
      <c r="Q58" s="192" t="inlineStr"/>
      <c r="R58" s="192" t="inlineStr"/>
      <c r="S58" s="192">
        <f>G58*BS!$B$9</f>
        <v/>
      </c>
      <c r="T58" s="192">
        <f>H58*BS!$B$9</f>
        <v/>
      </c>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Current Other creditors and accruals nan</t>
        </is>
      </c>
      <c r="C70" s="939" t="n"/>
      <c r="D70" s="939" t="n"/>
      <c r="E70" s="939" t="n"/>
      <c r="F70" s="939" t="n"/>
      <c r="G70" s="939" t="n">
        <v>6047112</v>
      </c>
      <c r="H70" s="939" t="n">
        <v>2441269</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t="inlineStr">
        <is>
          <t>Liabilities</t>
        </is>
      </c>
      <c r="G84" t="n">
        <v>0</v>
      </c>
      <c r="H84" t="n">
        <v>0</v>
      </c>
      <c r="N84">
        <f>B84</f>
        <v/>
      </c>
      <c r="O84" t="inlineStr"/>
      <c r="P84" t="inlineStr"/>
      <c r="Q84" t="inlineStr"/>
      <c r="R84" t="inlineStr"/>
      <c r="S84">
        <f>G84*BS!$B$9</f>
        <v/>
      </c>
      <c r="T84">
        <f>H84*BS!$B$9</f>
        <v/>
      </c>
    </row>
    <row r="85" customFormat="1" s="194">
      <c r="B85" t="inlineStr">
        <is>
          <t>Provisions</t>
        </is>
      </c>
      <c r="G85" t="n">
        <v>28301337</v>
      </c>
      <c r="H85" t="n">
        <v>26652372</v>
      </c>
      <c r="N85">
        <f>B85</f>
        <v/>
      </c>
      <c r="O85" t="inlineStr"/>
      <c r="P85" t="inlineStr"/>
      <c r="Q85" t="inlineStr"/>
      <c r="R85" t="inlineStr"/>
      <c r="S85">
        <f>G85*BS!$B$9</f>
        <v/>
      </c>
      <c r="T85">
        <f>H85*BS!$B$9</f>
        <v/>
      </c>
    </row>
    <row r="86">
      <c r="B86" t="inlineStr">
        <is>
          <t>Current tax liabilities</t>
        </is>
      </c>
      <c r="G86" t="n">
        <v>409556</v>
      </c>
      <c r="H86" t="n">
        <v>633975</v>
      </c>
      <c r="N86">
        <f>B86</f>
        <v/>
      </c>
      <c r="O86" t="inlineStr"/>
      <c r="P86" t="inlineStr"/>
      <c r="Q86" t="inlineStr"/>
      <c r="R86" t="inlineStr"/>
      <c r="S86">
        <f>G86*BS!$B$9</f>
        <v/>
      </c>
      <c r="T86">
        <f>H86*BS!$B$9</f>
        <v/>
      </c>
    </row>
    <row r="87">
      <c r="B87" t="inlineStr">
        <is>
          <t>Provisions</t>
        </is>
      </c>
      <c r="G87" t="n">
        <v>520000</v>
      </c>
      <c r="H87" t="n">
        <v>520000</v>
      </c>
      <c r="N87">
        <f>B87</f>
        <v/>
      </c>
      <c r="O87" t="inlineStr"/>
      <c r="P87" t="inlineStr"/>
      <c r="Q87" t="inlineStr"/>
      <c r="R87" t="inlineStr"/>
      <c r="S87">
        <f>G87*BS!$B$9</f>
        <v/>
      </c>
      <c r="T87">
        <f>H87*BS!$B$9</f>
        <v/>
      </c>
    </row>
    <row r="88">
      <c r="B88" s="102" t="n"/>
      <c r="C88" s="103" t="n"/>
      <c r="D88" s="103" t="n"/>
      <c r="E88" s="103" t="n"/>
      <c r="F88" s="103" t="n"/>
      <c r="G88" s="103" t="n"/>
      <c r="H88" s="103" t="n"/>
      <c r="I88" s="978" t="n"/>
      <c r="J88" s="196" t="n"/>
      <c r="K88" s="197" t="n"/>
      <c r="L88" s="197" t="n"/>
      <c r="M88" s="197" t="n"/>
      <c r="N88" s="966" t="inlineStr"/>
      <c r="O88" s="198" t="inlineStr"/>
      <c r="P88" s="198" t="inlineStr"/>
      <c r="Q88" s="198" t="inlineStr"/>
      <c r="R88" s="198" t="inlineStr"/>
      <c r="S88" s="198" t="inlineStr"/>
      <c r="T88" s="198" t="inlineStr"/>
      <c r="U88" s="193" t="n"/>
      <c r="V88" s="197" t="n"/>
      <c r="W88" s="197" t="n"/>
      <c r="X88" s="197" t="n"/>
      <c r="Y88" s="197" t="n"/>
      <c r="Z88" s="197" t="n"/>
      <c r="AA88" s="197" t="n"/>
      <c r="AB88" s="197" t="n"/>
      <c r="AC88" s="197" t="n"/>
      <c r="AD88" s="197" t="n"/>
      <c r="AE88" s="197" t="n"/>
      <c r="AF88" s="197" t="n"/>
      <c r="AG88" s="197" t="n"/>
      <c r="AH88" s="197" t="n"/>
      <c r="AI88" s="197" t="n"/>
      <c r="AJ88" s="197" t="n"/>
      <c r="AK88" s="197" t="n"/>
      <c r="AL88" s="197" t="n"/>
      <c r="AM88" s="197" t="n"/>
      <c r="AN88" s="197" t="n"/>
      <c r="AO88" s="197" t="n"/>
      <c r="AP88" s="197" t="n"/>
      <c r="AQ88" s="197" t="n"/>
      <c r="AR88" s="197" t="n"/>
      <c r="AS88" s="197" t="n"/>
      <c r="AT88" s="197" t="n"/>
      <c r="AU88" s="197" t="n"/>
      <c r="AV88" s="197" t="n"/>
      <c r="AW88" s="197" t="n"/>
      <c r="AX88" s="197" t="n"/>
      <c r="AY88" s="197" t="n"/>
      <c r="AZ88" s="197" t="n"/>
      <c r="BA88" s="197" t="n"/>
      <c r="BB88" s="197" t="n"/>
      <c r="BC88" s="197" t="n"/>
      <c r="BD88" s="197" t="n"/>
      <c r="BE88" s="197" t="n"/>
      <c r="BF88" s="197" t="n"/>
      <c r="BG88" s="197" t="n"/>
      <c r="BH88" s="197" t="n"/>
      <c r="BI88" s="197" t="n"/>
      <c r="BJ88" s="197" t="n"/>
      <c r="BK88" s="197" t="n"/>
      <c r="BL88" s="197" t="n"/>
      <c r="BM88" s="197" t="n"/>
      <c r="BN88" s="197" t="n"/>
      <c r="BO88" s="197" t="n"/>
      <c r="BP88" s="197" t="n"/>
      <c r="BQ88" s="197" t="n"/>
      <c r="BR88" s="197" t="n"/>
      <c r="BS88" s="197" t="n"/>
      <c r="BT88" s="197" t="n"/>
      <c r="BU88" s="197" t="n"/>
      <c r="BV88" s="197" t="n"/>
      <c r="BW88" s="197" t="n"/>
      <c r="BX88" s="197" t="n"/>
      <c r="BY88" s="197" t="n"/>
      <c r="BZ88" s="197" t="n"/>
      <c r="CA88" s="197" t="n"/>
      <c r="CB88" s="197" t="n"/>
      <c r="CC88" s="197" t="n"/>
      <c r="CD88" s="197" t="n"/>
      <c r="CE88" s="197" t="n"/>
      <c r="CF88" s="197" t="n"/>
      <c r="CG88" s="197" t="n"/>
      <c r="CH88" s="197" t="n"/>
      <c r="CI88" s="197" t="n"/>
      <c r="CJ88" s="197" t="n"/>
      <c r="CK88" s="197" t="n"/>
      <c r="CL88" s="197" t="n"/>
      <c r="CM88" s="197" t="n"/>
      <c r="CN88" s="197" t="n"/>
      <c r="CO88" s="197" t="n"/>
      <c r="CP88" s="197" t="n"/>
      <c r="CQ88" s="197" t="n"/>
      <c r="CR88" s="197" t="n"/>
      <c r="CS88" s="197" t="n"/>
      <c r="CT88" s="197" t="n"/>
      <c r="CU88" s="197" t="n"/>
      <c r="CV88" s="197" t="n"/>
      <c r="CW88" s="197" t="n"/>
      <c r="CX88" s="197" t="n"/>
      <c r="CY88" s="197" t="n"/>
      <c r="CZ88" s="197" t="n"/>
      <c r="DA88" s="197" t="n"/>
      <c r="DB88" s="197" t="n"/>
      <c r="DC88" s="197" t="n"/>
      <c r="DD88" s="197" t="n"/>
      <c r="DE88" s="197" t="n"/>
      <c r="DF88" s="197" t="n"/>
      <c r="DG88" s="197" t="n"/>
      <c r="DH88" s="197" t="n"/>
      <c r="DI88" s="197" t="n"/>
      <c r="DJ88" s="197" t="n"/>
      <c r="DK88" s="197" t="n"/>
      <c r="DL88" s="197" t="n"/>
      <c r="DM88" s="197" t="n"/>
      <c r="DN88" s="197" t="n"/>
      <c r="DO88" s="197" t="n"/>
      <c r="DP88" s="197" t="n"/>
      <c r="DQ88" s="197" t="n"/>
      <c r="DR88" s="197" t="n"/>
      <c r="DS88" s="197" t="n"/>
      <c r="DT88" s="197" t="n"/>
      <c r="DU88" s="197" t="n"/>
      <c r="DV88" s="197" t="n"/>
      <c r="DW88" s="197" t="n"/>
      <c r="DX88" s="197" t="n"/>
      <c r="DY88" s="197" t="n"/>
      <c r="DZ88" s="197" t="n"/>
      <c r="EA88" s="197" t="n"/>
      <c r="EB88" s="197" t="n"/>
      <c r="EC88" s="197" t="n"/>
      <c r="ED88" s="197" t="n"/>
      <c r="EE88" s="197" t="n"/>
      <c r="EF88" s="197" t="n"/>
      <c r="EG88" s="197" t="n"/>
      <c r="EH88" s="197" t="n"/>
      <c r="EI88" s="197" t="n"/>
      <c r="EJ88" s="197" t="n"/>
    </row>
    <row r="89">
      <c r="B89" s="102" t="n"/>
      <c r="C89" s="939" t="n"/>
      <c r="D89" s="939" t="n"/>
      <c r="E89" s="939" t="n"/>
      <c r="F89" s="939" t="n"/>
      <c r="G89" s="939" t="n"/>
      <c r="H89" s="939" t="n"/>
      <c r="I89" s="978" t="n"/>
      <c r="J89" s="196" t="n"/>
      <c r="K89" s="197" t="n"/>
      <c r="L89" s="197" t="n"/>
      <c r="M89" s="197" t="n"/>
      <c r="N89" s="966" t="inlineStr"/>
      <c r="O89" s="198" t="inlineStr"/>
      <c r="P89" s="198" t="inlineStr"/>
      <c r="Q89" s="198" t="inlineStr"/>
      <c r="R89" s="198" t="inlineStr"/>
      <c r="S89" s="198" t="inlineStr"/>
      <c r="T89" s="198" t="inlineStr"/>
      <c r="U89" s="193" t="n"/>
      <c r="V89" s="197" t="n"/>
      <c r="W89" s="197" t="n"/>
      <c r="X89" s="197" t="n"/>
      <c r="Y89" s="197" t="n"/>
      <c r="Z89" s="197" t="n"/>
      <c r="AA89" s="197" t="n"/>
      <c r="AB89" s="197" t="n"/>
      <c r="AC89" s="197" t="n"/>
      <c r="AD89" s="197" t="n"/>
      <c r="AE89" s="197" t="n"/>
      <c r="AF89" s="197" t="n"/>
      <c r="AG89" s="197" t="n"/>
      <c r="AH89" s="197" t="n"/>
      <c r="AI89" s="197" t="n"/>
      <c r="AJ89" s="197" t="n"/>
      <c r="AK89" s="197" t="n"/>
      <c r="AL89" s="197" t="n"/>
      <c r="AM89" s="197" t="n"/>
      <c r="AN89" s="197" t="n"/>
      <c r="AO89" s="197" t="n"/>
      <c r="AP89" s="197" t="n"/>
      <c r="AQ89" s="197" t="n"/>
      <c r="AR89" s="197" t="n"/>
      <c r="AS89" s="197" t="n"/>
      <c r="AT89" s="197" t="n"/>
      <c r="AU89" s="197" t="n"/>
      <c r="AV89" s="197" t="n"/>
      <c r="AW89" s="197" t="n"/>
      <c r="AX89" s="197" t="n"/>
      <c r="AY89" s="197" t="n"/>
      <c r="AZ89" s="197" t="n"/>
      <c r="BA89" s="197" t="n"/>
      <c r="BB89" s="197" t="n"/>
      <c r="BC89" s="197" t="n"/>
      <c r="BD89" s="197" t="n"/>
      <c r="BE89" s="197" t="n"/>
      <c r="BF89" s="197" t="n"/>
      <c r="BG89" s="197" t="n"/>
      <c r="BH89" s="197" t="n"/>
      <c r="BI89" s="197" t="n"/>
      <c r="BJ89" s="197" t="n"/>
      <c r="BK89" s="197" t="n"/>
      <c r="BL89" s="197" t="n"/>
      <c r="BM89" s="197" t="n"/>
      <c r="BN89" s="197" t="n"/>
      <c r="BO89" s="197" t="n"/>
      <c r="BP89" s="197" t="n"/>
      <c r="BQ89" s="197" t="n"/>
      <c r="BR89" s="197" t="n"/>
      <c r="BS89" s="197" t="n"/>
      <c r="BT89" s="197" t="n"/>
      <c r="BU89" s="197" t="n"/>
      <c r="BV89" s="197" t="n"/>
      <c r="BW89" s="197" t="n"/>
      <c r="BX89" s="197" t="n"/>
      <c r="BY89" s="197" t="n"/>
      <c r="BZ89" s="197" t="n"/>
      <c r="CA89" s="197" t="n"/>
      <c r="CB89" s="197" t="n"/>
      <c r="CC89" s="197" t="n"/>
      <c r="CD89" s="197" t="n"/>
      <c r="CE89" s="197" t="n"/>
      <c r="CF89" s="197" t="n"/>
      <c r="CG89" s="197" t="n"/>
      <c r="CH89" s="197" t="n"/>
      <c r="CI89" s="197" t="n"/>
      <c r="CJ89" s="197" t="n"/>
      <c r="CK89" s="197" t="n"/>
      <c r="CL89" s="197" t="n"/>
      <c r="CM89" s="197" t="n"/>
      <c r="CN89" s="197" t="n"/>
      <c r="CO89" s="197" t="n"/>
      <c r="CP89" s="197" t="n"/>
      <c r="CQ89" s="197" t="n"/>
      <c r="CR89" s="197" t="n"/>
      <c r="CS89" s="197" t="n"/>
      <c r="CT89" s="197" t="n"/>
      <c r="CU89" s="197" t="n"/>
      <c r="CV89" s="197" t="n"/>
      <c r="CW89" s="197" t="n"/>
      <c r="CX89" s="197" t="n"/>
      <c r="CY89" s="197" t="n"/>
      <c r="CZ89" s="197" t="n"/>
      <c r="DA89" s="197" t="n"/>
      <c r="DB89" s="197" t="n"/>
      <c r="DC89" s="197" t="n"/>
      <c r="DD89" s="197" t="n"/>
      <c r="DE89" s="197" t="n"/>
      <c r="DF89" s="197" t="n"/>
      <c r="DG89" s="197" t="n"/>
      <c r="DH89" s="197" t="n"/>
      <c r="DI89" s="197" t="n"/>
      <c r="DJ89" s="197" t="n"/>
      <c r="DK89" s="197" t="n"/>
      <c r="DL89" s="197" t="n"/>
      <c r="DM89" s="197" t="n"/>
      <c r="DN89" s="197" t="n"/>
      <c r="DO89" s="197" t="n"/>
      <c r="DP89" s="197" t="n"/>
      <c r="DQ89" s="197" t="n"/>
      <c r="DR89" s="197" t="n"/>
      <c r="DS89" s="197" t="n"/>
      <c r="DT89" s="197" t="n"/>
      <c r="DU89" s="197" t="n"/>
      <c r="DV89" s="197" t="n"/>
      <c r="DW89" s="197" t="n"/>
      <c r="DX89" s="197" t="n"/>
      <c r="DY89" s="197" t="n"/>
      <c r="DZ89" s="197" t="n"/>
      <c r="EA89" s="197" t="n"/>
      <c r="EB89" s="197" t="n"/>
      <c r="EC89" s="197" t="n"/>
      <c r="ED89" s="197" t="n"/>
      <c r="EE89" s="197" t="n"/>
      <c r="EF89" s="197" t="n"/>
      <c r="EG89" s="197" t="n"/>
      <c r="EH89" s="197" t="n"/>
      <c r="EI89" s="197" t="n"/>
      <c r="EJ89" s="197" t="n"/>
    </row>
    <row r="90">
      <c r="A90" s="171" t="inlineStr">
        <is>
          <t>K12</t>
        </is>
      </c>
      <c r="B90" s="96" t="inlineStr">
        <is>
          <t xml:space="preserve">Total </t>
        </is>
      </c>
      <c r="C90" s="954">
        <f>SUM(INDIRECT(ADDRESS(MATCH("K11",$A:$A,0)+1,COLUMN(C$13),4)&amp;":"&amp;ADDRESS(MATCH("K12",$A:$A,0)-1,COLUMN(C$13),4)))</f>
        <v/>
      </c>
      <c r="D90" s="954">
        <f>SUM(INDIRECT(ADDRESS(MATCH("K11",$A:$A,0)+1,COLUMN(D$13),4)&amp;":"&amp;ADDRESS(MATCH("K12",$A:$A,0)-1,COLUMN(D$13),4)))</f>
        <v/>
      </c>
      <c r="E90" s="954">
        <f>SUM(INDIRECT(ADDRESS(MATCH("K11",$A:$A,0)+1,COLUMN(E$13),4)&amp;":"&amp;ADDRESS(MATCH("K12",$A:$A,0)-1,COLUMN(E$13),4)))</f>
        <v/>
      </c>
      <c r="F90" s="954">
        <f>SUM(INDIRECT(ADDRESS(MATCH("K11",$A:$A,0)+1,COLUMN(F$13),4)&amp;":"&amp;ADDRESS(MATCH("K12",$A:$A,0)-1,COLUMN(F$13),4)))</f>
        <v/>
      </c>
      <c r="G90" s="954">
        <f>SUM(INDIRECT(ADDRESS(MATCH("K11",$A:$A,0)+1,COLUMN(G$13),4)&amp;":"&amp;ADDRESS(MATCH("K12",$A:$A,0)-1,COLUMN(G$13),4)))</f>
        <v/>
      </c>
      <c r="H90" s="954">
        <f>SUM(INDIRECT(ADDRESS(MATCH("K11",$A:$A,0)+1,COLUMN(H$13),4)&amp;":"&amp;ADDRESS(MATCH("K12",$A:$A,0)-1,COLUMN(H$13),4)))</f>
        <v/>
      </c>
      <c r="I90" s="210" t="n"/>
      <c r="J90" s="180" t="n"/>
      <c r="N90" s="976">
        <f>B90</f>
        <v/>
      </c>
      <c r="O90" s="192">
        <f>C90*BS!$B$9</f>
        <v/>
      </c>
      <c r="P90" s="192">
        <f>D90*BS!$B$9</f>
        <v/>
      </c>
      <c r="Q90" s="192">
        <f>E90*BS!$B$9</f>
        <v/>
      </c>
      <c r="R90" s="192">
        <f>F90*BS!$B$9</f>
        <v/>
      </c>
      <c r="S90" s="192">
        <f>G90*BS!$B$9</f>
        <v/>
      </c>
      <c r="T90" s="192">
        <f>H90*BS!$B$9</f>
        <v/>
      </c>
      <c r="U90" s="193" t="n"/>
    </row>
    <row r="91">
      <c r="A91" s="171" t="inlineStr">
        <is>
          <t>K13</t>
        </is>
      </c>
      <c r="B91" s="96" t="inlineStr">
        <is>
          <t xml:space="preserve">Other Current Liabilities </t>
        </is>
      </c>
      <c r="C91" s="964" t="n"/>
      <c r="D91" s="964" t="n"/>
      <c r="E91" s="964" t="n"/>
      <c r="F91" s="964" t="n"/>
      <c r="G91" s="964" t="n"/>
      <c r="H91" s="964" t="n"/>
      <c r="I91" s="975" t="n"/>
      <c r="J91" s="180" t="n"/>
      <c r="N91" s="966">
        <f>B91</f>
        <v/>
      </c>
      <c r="O91" s="204" t="inlineStr"/>
      <c r="P91" s="204" t="inlineStr"/>
      <c r="Q91" s="204" t="inlineStr"/>
      <c r="R91" s="204" t="inlineStr"/>
      <c r="S91" s="204" t="inlineStr"/>
      <c r="T91" s="204" t="inlineStr"/>
      <c r="U91" s="193" t="n"/>
    </row>
    <row r="92">
      <c r="B92" s="102" t="inlineStr">
        <is>
          <t xml:space="preserve"> Current Trade and other payables nan</t>
        </is>
      </c>
      <c r="C92" s="939" t="n"/>
      <c r="D92" s="939" t="n"/>
      <c r="E92" s="939" t="n"/>
      <c r="F92" s="939" t="n"/>
      <c r="G92" s="939" t="n">
        <v>8166254</v>
      </c>
      <c r="H92" s="939" t="n">
        <v>7802444</v>
      </c>
      <c r="I92" s="975" t="n"/>
      <c r="J92" s="180" t="n"/>
      <c r="N92" s="976">
        <f>B92</f>
        <v/>
      </c>
      <c r="O92" s="192" t="inlineStr"/>
      <c r="P92" s="192" t="inlineStr"/>
      <c r="Q92" s="192" t="inlineStr"/>
      <c r="R92" s="192" t="inlineStr"/>
      <c r="S92" s="192">
        <f>G92*BS!$B$9</f>
        <v/>
      </c>
      <c r="T92" s="192">
        <f>H92*BS!$B$9</f>
        <v/>
      </c>
      <c r="U92" s="193">
        <f>I88</f>
        <v/>
      </c>
    </row>
    <row r="93" ht="15.75" customHeight="1" s="340">
      <c r="B93" s="102" t="inlineStr">
        <is>
          <t xml:space="preserve"> Current Amounts due to related party 20</t>
        </is>
      </c>
      <c r="C93" s="939" t="n"/>
      <c r="D93" s="939" t="n"/>
      <c r="E93" s="939" t="n"/>
      <c r="F93" s="939" t="n"/>
      <c r="G93" s="939" t="n">
        <v>44920374</v>
      </c>
      <c r="H93" s="939" t="n">
        <v>34427416</v>
      </c>
      <c r="I93" s="975" t="n"/>
      <c r="J93" s="180" t="n"/>
      <c r="N93" s="976">
        <f>B93</f>
        <v/>
      </c>
      <c r="O93" s="192" t="inlineStr"/>
      <c r="P93" s="192" t="inlineStr"/>
      <c r="Q93" s="192" t="inlineStr"/>
      <c r="R93" s="192" t="inlineStr"/>
      <c r="S93" s="192">
        <f>G93*BS!$B$9</f>
        <v/>
      </c>
      <c r="T93" s="192">
        <f>H93*BS!$B$9</f>
        <v/>
      </c>
      <c r="U93" s="193">
        <f>I89</f>
        <v/>
      </c>
    </row>
    <row r="94">
      <c r="B94" s="211" t="inlineStr">
        <is>
          <t xml:space="preserve"> Current FBT payable nan</t>
        </is>
      </c>
      <c r="C94" s="939" t="n"/>
      <c r="D94" s="939" t="n"/>
      <c r="E94" s="939" t="n"/>
      <c r="F94" s="939" t="n"/>
      <c r="G94" s="939" t="n">
        <v>503541</v>
      </c>
      <c r="H94" s="939" t="n">
        <v>754341</v>
      </c>
      <c r="I94" s="975" t="n"/>
      <c r="J94" s="180" t="n"/>
      <c r="N94" s="976">
        <f>B94</f>
        <v/>
      </c>
      <c r="O94" s="192" t="inlineStr"/>
      <c r="P94" s="192" t="inlineStr"/>
      <c r="Q94" s="192" t="inlineStr"/>
      <c r="R94" s="192" t="inlineStr"/>
      <c r="S94" s="192">
        <f>G94*BS!$B$9</f>
        <v/>
      </c>
      <c r="T94" s="192">
        <f>H94*BS!$B$9</f>
        <v/>
      </c>
      <c r="U94" s="193">
        <f>I90</f>
        <v/>
      </c>
    </row>
    <row r="95">
      <c r="B95" s="211" t="inlineStr">
        <is>
          <t xml:space="preserve"> Current GST payable nan</t>
        </is>
      </c>
      <c r="C95" s="103" t="n"/>
      <c r="D95" s="103" t="n"/>
      <c r="E95" s="103" t="n"/>
      <c r="F95" s="103" t="n"/>
      <c r="G95" s="103" t="n">
        <v>3376358</v>
      </c>
      <c r="H95" s="103" t="n">
        <v>5293901</v>
      </c>
      <c r="I95" s="979" t="n"/>
      <c r="J95" s="180" t="n"/>
      <c r="N95" s="976">
        <f>B95</f>
        <v/>
      </c>
      <c r="O95" s="192" t="inlineStr"/>
      <c r="P95" s="192" t="inlineStr"/>
      <c r="Q95" s="192" t="inlineStr"/>
      <c r="R95" s="192" t="inlineStr"/>
      <c r="S95" s="192">
        <f>G95*BS!$B$9</f>
        <v/>
      </c>
      <c r="T95" s="192">
        <f>H95*BS!$B$9</f>
        <v/>
      </c>
      <c r="U95" s="193">
        <f>I91</f>
        <v/>
      </c>
    </row>
    <row r="96">
      <c r="B96" s="211" t="inlineStr">
        <is>
          <t xml:space="preserve"> Current Other creditors and accruals nan</t>
        </is>
      </c>
      <c r="C96" s="939" t="n"/>
      <c r="D96" s="939" t="n"/>
      <c r="E96" s="939" t="n"/>
      <c r="F96" s="939" t="n"/>
      <c r="G96" s="939" t="n">
        <v>6047112</v>
      </c>
      <c r="H96" s="939" t="n">
        <v>2441269</v>
      </c>
      <c r="I96" s="980" t="n"/>
      <c r="J96" s="180" t="n"/>
      <c r="N96" s="976">
        <f>B96</f>
        <v/>
      </c>
      <c r="O96" s="192" t="inlineStr"/>
      <c r="P96" s="192" t="inlineStr"/>
      <c r="Q96" s="192" t="inlineStr"/>
      <c r="R96" s="192" t="inlineStr"/>
      <c r="S96" s="192">
        <f>G96*BS!$B$9</f>
        <v/>
      </c>
      <c r="T96" s="192">
        <f>H96*BS!$B$9</f>
        <v/>
      </c>
      <c r="U96" s="193">
        <f>I92</f>
        <v/>
      </c>
    </row>
    <row r="97">
      <c r="B97" s="208" t="inlineStr">
        <is>
          <t xml:space="preserve"> Current Warranty nan nan</t>
        </is>
      </c>
      <c r="C97" s="939" t="n"/>
      <c r="D97" s="939" t="n"/>
      <c r="E97" s="939" t="n"/>
      <c r="F97" s="939" t="n"/>
      <c r="G97" s="939" t="n">
        <v>7248723</v>
      </c>
      <c r="H97" s="939" t="n">
        <v>6563463</v>
      </c>
      <c r="I97" s="981" t="n"/>
      <c r="J97" s="180" t="n"/>
      <c r="N97" s="976">
        <f>B97</f>
        <v/>
      </c>
      <c r="O97" s="192" t="inlineStr"/>
      <c r="P97" s="192" t="inlineStr"/>
      <c r="Q97" s="192" t="inlineStr"/>
      <c r="R97" s="192" t="inlineStr"/>
      <c r="S97" s="192">
        <f>G97*BS!$B$9</f>
        <v/>
      </c>
      <c r="T97" s="192">
        <f>H97*BS!$B$9</f>
        <v/>
      </c>
      <c r="U97" s="193">
        <f>I93</f>
        <v/>
      </c>
    </row>
    <row r="98">
      <c r="B98" s="211" t="inlineStr">
        <is>
          <t xml:space="preserve"> Current Liability for annual leave</t>
        </is>
      </c>
      <c r="C98" s="939" t="n"/>
      <c r="D98" s="939" t="n"/>
      <c r="E98" s="939" t="n"/>
      <c r="F98" s="939" t="n"/>
      <c r="G98" s="939" t="n">
        <v>1386692</v>
      </c>
      <c r="H98" s="939" t="n">
        <v>1272474</v>
      </c>
      <c r="I98" s="981" t="n"/>
      <c r="J98" s="180" t="n"/>
      <c r="N98" s="976">
        <f>B98</f>
        <v/>
      </c>
      <c r="O98" s="192" t="inlineStr"/>
      <c r="P98" s="192" t="inlineStr"/>
      <c r="Q98" s="192" t="inlineStr"/>
      <c r="R98" s="192" t="inlineStr"/>
      <c r="S98" s="192">
        <f>G98*BS!$B$9</f>
        <v/>
      </c>
      <c r="T98" s="192">
        <f>H98*BS!$B$9</f>
        <v/>
      </c>
      <c r="U98" s="193">
        <f>I94</f>
        <v/>
      </c>
    </row>
    <row r="99" customFormat="1" s="194">
      <c r="B99" s="211" t="inlineStr">
        <is>
          <t xml:space="preserve"> Current Other employee benefits</t>
        </is>
      </c>
      <c r="C99" s="939" t="n"/>
      <c r="D99" s="939" t="n"/>
      <c r="E99" s="939" t="n"/>
      <c r="F99" s="939" t="n"/>
      <c r="G99" s="939" t="n">
        <v>250005</v>
      </c>
      <c r="H99" s="939" t="n">
        <v>434533</v>
      </c>
      <c r="I99" s="981" t="n"/>
      <c r="J99" s="180" t="n"/>
      <c r="N99" s="976">
        <f>B99</f>
        <v/>
      </c>
      <c r="O99" s="192" t="inlineStr"/>
      <c r="P99" s="192" t="inlineStr"/>
      <c r="Q99" s="192" t="inlineStr"/>
      <c r="R99" s="192" t="inlineStr"/>
      <c r="S99" s="192">
        <f>G99*BS!$B$9</f>
        <v/>
      </c>
      <c r="T99" s="192">
        <f>H99*BS!$B$9</f>
        <v/>
      </c>
      <c r="U99" s="193">
        <f>I95</f>
        <v/>
      </c>
    </row>
    <row r="100">
      <c r="B100" s="211" t="inlineStr">
        <is>
          <t>Other current liabilities *</t>
        </is>
      </c>
      <c r="C100" s="939" t="n"/>
      <c r="D100" s="939" t="n"/>
      <c r="E100" s="939" t="n"/>
      <c r="F100" s="939" t="n"/>
      <c r="G100" s="939" t="n">
        <v>-33232045</v>
      </c>
      <c r="H100" s="939" t="n">
        <v>-27844192</v>
      </c>
      <c r="I100" s="981" t="n"/>
      <c r="J100" s="180" t="n"/>
      <c r="N100" s="976">
        <f>B100</f>
        <v/>
      </c>
      <c r="O100" s="192" t="inlineStr"/>
      <c r="P100" s="192" t="inlineStr"/>
      <c r="Q100" s="192" t="inlineStr"/>
      <c r="R100" s="192" t="inlineStr"/>
      <c r="S100" s="192">
        <f>G100*BS!$B$9</f>
        <v/>
      </c>
      <c r="T100" s="192">
        <f>H100*BS!$B$9</f>
        <v/>
      </c>
      <c r="U100" s="193">
        <f>I96</f>
        <v/>
      </c>
    </row>
    <row r="101">
      <c r="B101" s="211"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I97</f>
        <v/>
      </c>
    </row>
    <row r="102">
      <c r="B102" s="102" t="n"/>
      <c r="C102" s="939" t="n"/>
      <c r="D102" s="939" t="n"/>
      <c r="E102" s="939" t="n"/>
      <c r="F102" s="939" t="n"/>
      <c r="G102" s="939" t="n"/>
      <c r="H102" s="939" t="n"/>
      <c r="I102" s="981" t="n"/>
      <c r="J102" s="180" t="n"/>
      <c r="N102" s="976" t="inlineStr"/>
      <c r="O102" s="192" t="inlineStr"/>
      <c r="P102" s="192" t="inlineStr"/>
      <c r="Q102" s="192" t="inlineStr"/>
      <c r="R102" s="192" t="inlineStr"/>
      <c r="S102" s="192" t="inlineStr"/>
      <c r="T102" s="192" t="inlineStr"/>
      <c r="U102" s="193">
        <f>I98</f>
        <v/>
      </c>
    </row>
    <row r="103">
      <c r="A103" s="194" t="inlineStr">
        <is>
          <t>K14</t>
        </is>
      </c>
      <c r="B103" s="96" t="inlineStr">
        <is>
          <t xml:space="preserve">Total </t>
        </is>
      </c>
      <c r="C103" s="954">
        <f>SUM(INDIRECT(ADDRESS(MATCH("K13",$A:$A,0)+1,COLUMN(C$13),4)&amp;":"&amp;ADDRESS(MATCH("K14",$A:$A,0)-1,COLUMN(C$13),4)))</f>
        <v/>
      </c>
      <c r="D103" s="954">
        <f>SUM(INDIRECT(ADDRESS(MATCH("K13",$A:$A,0)+1,COLUMN(D$13),4)&amp;":"&amp;ADDRESS(MATCH("K14",$A:$A,0)-1,COLUMN(D$13),4)))</f>
        <v/>
      </c>
      <c r="E103" s="954">
        <f>SUM(INDIRECT(ADDRESS(MATCH("K13",$A:$A,0)+1,COLUMN(E$13),4)&amp;":"&amp;ADDRESS(MATCH("K14",$A:$A,0)-1,COLUMN(E$13),4)))</f>
        <v/>
      </c>
      <c r="F103" s="954">
        <f>SUM(INDIRECT(ADDRESS(MATCH("K13",$A:$A,0)+1,COLUMN(F$13),4)&amp;":"&amp;ADDRESS(MATCH("K14",$A:$A,0)-1,COLUMN(F$13),4)))</f>
        <v/>
      </c>
      <c r="G103" s="954">
        <f>SUM(INDIRECT(ADDRESS(MATCH("K13",$A:$A,0)+1,COLUMN(G$13),4)&amp;":"&amp;ADDRESS(MATCH("K14",$A:$A,0)-1,COLUMN(G$13),4)))</f>
        <v/>
      </c>
      <c r="H103" s="954">
        <f>SUM(INDIRECT(ADDRESS(MATCH("K13",$A:$A,0)+1,COLUMN(H$13),4)&amp;":"&amp;ADDRESS(MATCH("K14",$A:$A,0)-1,COLUMN(H$13),4)))</f>
        <v/>
      </c>
      <c r="I103" s="981" t="n"/>
      <c r="J103" s="196" t="n"/>
      <c r="K103" s="197" t="n"/>
      <c r="L103" s="197" t="n"/>
      <c r="M103" s="197" t="n"/>
      <c r="N103" s="966">
        <f>B103</f>
        <v/>
      </c>
      <c r="O103" s="198">
        <f>C103*BS!$B$9</f>
        <v/>
      </c>
      <c r="P103" s="198">
        <f>D103*BS!$B$9</f>
        <v/>
      </c>
      <c r="Q103" s="198">
        <f>E103*BS!$B$9</f>
        <v/>
      </c>
      <c r="R103" s="198">
        <f>F103*BS!$B$9</f>
        <v/>
      </c>
      <c r="S103" s="198">
        <f>G103*BS!$B$9</f>
        <v/>
      </c>
      <c r="T103" s="198">
        <f>H103*BS!$B$9</f>
        <v/>
      </c>
      <c r="U103" s="193">
        <f>I99</f>
        <v/>
      </c>
      <c r="V103" s="197" t="n"/>
      <c r="W103" s="197" t="n"/>
      <c r="X103" s="197" t="n"/>
      <c r="Y103" s="197" t="n"/>
      <c r="Z103" s="197" t="n"/>
      <c r="AA103" s="197" t="n"/>
      <c r="AB103" s="197" t="n"/>
      <c r="AC103" s="197" t="n"/>
      <c r="AD103" s="197" t="n"/>
      <c r="AE103" s="197" t="n"/>
      <c r="AF103" s="197" t="n"/>
      <c r="AG103" s="197" t="n"/>
      <c r="AH103" s="197" t="n"/>
      <c r="AI103" s="197" t="n"/>
      <c r="AJ103" s="197" t="n"/>
      <c r="AK103" s="197" t="n"/>
      <c r="AL103" s="197" t="n"/>
      <c r="AM103" s="197" t="n"/>
      <c r="AN103" s="197" t="n"/>
      <c r="AO103" s="197" t="n"/>
      <c r="AP103" s="197" t="n"/>
      <c r="AQ103" s="197" t="n"/>
      <c r="AR103" s="197" t="n"/>
      <c r="AS103" s="197" t="n"/>
      <c r="AT103" s="197" t="n"/>
      <c r="AU103" s="197" t="n"/>
      <c r="AV103" s="197" t="n"/>
      <c r="AW103" s="197" t="n"/>
      <c r="AX103" s="197" t="n"/>
      <c r="AY103" s="197" t="n"/>
      <c r="AZ103" s="197" t="n"/>
      <c r="BA103" s="197" t="n"/>
      <c r="BB103" s="197" t="n"/>
      <c r="BC103" s="197" t="n"/>
      <c r="BD103" s="197" t="n"/>
      <c r="BE103" s="197" t="n"/>
      <c r="BF103" s="197" t="n"/>
      <c r="BG103" s="197" t="n"/>
      <c r="BH103" s="197" t="n"/>
      <c r="BI103" s="197" t="n"/>
      <c r="BJ103" s="197" t="n"/>
      <c r="BK103" s="197" t="n"/>
      <c r="BL103" s="197" t="n"/>
      <c r="BM103" s="197" t="n"/>
      <c r="BN103" s="197" t="n"/>
      <c r="BO103" s="197" t="n"/>
      <c r="BP103" s="197" t="n"/>
      <c r="BQ103" s="197" t="n"/>
      <c r="BR103" s="197" t="n"/>
      <c r="BS103" s="197" t="n"/>
      <c r="BT103" s="197" t="n"/>
      <c r="BU103" s="197" t="n"/>
      <c r="BV103" s="197" t="n"/>
      <c r="BW103" s="197" t="n"/>
      <c r="BX103" s="197" t="n"/>
      <c r="BY103" s="197" t="n"/>
      <c r="BZ103" s="197" t="n"/>
      <c r="CA103" s="197" t="n"/>
      <c r="CB103" s="197" t="n"/>
      <c r="CC103" s="197" t="n"/>
      <c r="CD103" s="197" t="n"/>
      <c r="CE103" s="197" t="n"/>
      <c r="CF103" s="197" t="n"/>
      <c r="CG103" s="197" t="n"/>
      <c r="CH103" s="197" t="n"/>
      <c r="CI103" s="197" t="n"/>
      <c r="CJ103" s="197" t="n"/>
      <c r="CK103" s="197" t="n"/>
      <c r="CL103" s="197" t="n"/>
      <c r="CM103" s="197" t="n"/>
      <c r="CN103" s="197" t="n"/>
      <c r="CO103" s="197" t="n"/>
      <c r="CP103" s="197" t="n"/>
      <c r="CQ103" s="197" t="n"/>
      <c r="CR103" s="197" t="n"/>
      <c r="CS103" s="197" t="n"/>
      <c r="CT103" s="197" t="n"/>
      <c r="CU103" s="197" t="n"/>
      <c r="CV103" s="197" t="n"/>
      <c r="CW103" s="197" t="n"/>
      <c r="CX103" s="197" t="n"/>
      <c r="CY103" s="197" t="n"/>
      <c r="CZ103" s="197" t="n"/>
      <c r="DA103" s="197" t="n"/>
      <c r="DB103" s="197" t="n"/>
      <c r="DC103" s="197" t="n"/>
      <c r="DD103" s="197" t="n"/>
      <c r="DE103" s="197" t="n"/>
      <c r="DF103" s="197" t="n"/>
      <c r="DG103" s="197" t="n"/>
      <c r="DH103" s="197" t="n"/>
      <c r="DI103" s="197" t="n"/>
      <c r="DJ103" s="197" t="n"/>
      <c r="DK103" s="197" t="n"/>
      <c r="DL103" s="197" t="n"/>
      <c r="DM103" s="197" t="n"/>
      <c r="DN103" s="197" t="n"/>
      <c r="DO103" s="197" t="n"/>
      <c r="DP103" s="197" t="n"/>
      <c r="DQ103" s="197" t="n"/>
      <c r="DR103" s="197" t="n"/>
      <c r="DS103" s="197" t="n"/>
      <c r="DT103" s="197" t="n"/>
      <c r="DU103" s="197" t="n"/>
      <c r="DV103" s="197" t="n"/>
      <c r="DW103" s="197" t="n"/>
      <c r="DX103" s="197" t="n"/>
      <c r="DY103" s="197" t="n"/>
      <c r="DZ103" s="197" t="n"/>
      <c r="EA103" s="197" t="n"/>
      <c r="EB103" s="197" t="n"/>
      <c r="EC103" s="197" t="n"/>
      <c r="ED103" s="197" t="n"/>
      <c r="EE103" s="197" t="n"/>
      <c r="EF103" s="197" t="n"/>
      <c r="EG103" s="197" t="n"/>
      <c r="EH103" s="197" t="n"/>
      <c r="EI103" s="197" t="n"/>
      <c r="EJ103" s="197" t="n"/>
    </row>
    <row r="104">
      <c r="B104" s="208" t="n"/>
      <c r="C104" s="215" t="n"/>
      <c r="D104" s="216" t="n"/>
      <c r="E104" s="982" t="n"/>
      <c r="F104" s="982" t="n"/>
      <c r="G104" s="982" t="n"/>
      <c r="H104" s="982" t="n"/>
      <c r="I104" s="981" t="n"/>
      <c r="J104" s="180" t="n"/>
      <c r="N104" s="976" t="inlineStr"/>
      <c r="O104" s="192" t="inlineStr"/>
      <c r="P104" s="192" t="inlineStr"/>
      <c r="Q104" s="192" t="inlineStr"/>
      <c r="R104" s="192" t="inlineStr"/>
      <c r="S104" s="192" t="inlineStr"/>
      <c r="T104" s="192" t="inlineStr"/>
      <c r="U104" s="193" t="n"/>
    </row>
    <row r="105">
      <c r="A105" s="171" t="inlineStr">
        <is>
          <t>K15</t>
        </is>
      </c>
      <c r="B105" s="96" t="inlineStr">
        <is>
          <t xml:space="preserve">Long Term Debt </t>
        </is>
      </c>
      <c r="C105" s="983" t="n"/>
      <c r="D105" s="983" t="n"/>
      <c r="E105" s="983" t="n"/>
      <c r="F105" s="983" t="n"/>
      <c r="G105" s="983" t="n"/>
      <c r="H105" s="983" t="n"/>
      <c r="I105" s="984" t="n"/>
      <c r="J105" s="180" t="n"/>
      <c r="N105" s="966">
        <f>B105</f>
        <v/>
      </c>
      <c r="O105" s="204" t="inlineStr"/>
      <c r="P105" s="204" t="inlineStr"/>
      <c r="Q105" s="204" t="inlineStr"/>
      <c r="R105" s="204" t="inlineStr"/>
      <c r="S105" s="204" t="inlineStr"/>
      <c r="T105" s="204" t="inlineStr"/>
      <c r="U105" s="193" t="n"/>
    </row>
    <row r="106">
      <c r="A106" s="79" t="inlineStr">
        <is>
          <t>K16</t>
        </is>
      </c>
      <c r="B106" s="621" t="inlineStr">
        <is>
          <t xml:space="preserve"> Long Term Borrowings</t>
        </is>
      </c>
      <c r="I106" s="210" t="n"/>
      <c r="J106" s="180" t="n"/>
      <c r="N106" s="985">
        <f>B106</f>
        <v/>
      </c>
      <c r="O106" t="inlineStr"/>
      <c r="P106" t="inlineStr"/>
      <c r="Q106" t="inlineStr"/>
      <c r="R106" t="inlineStr"/>
      <c r="S106" t="inlineStr"/>
      <c r="T106" t="inlineStr"/>
      <c r="U106" s="193">
        <f>I102</f>
        <v/>
      </c>
    </row>
    <row r="107">
      <c r="A107" s="79" t="n"/>
      <c r="B107" s="102" t="n"/>
      <c r="C107" s="103" t="n"/>
      <c r="D107" s="103" t="n"/>
      <c r="E107" s="103" t="n"/>
      <c r="F107" s="103" t="n"/>
      <c r="G107" s="103" t="n"/>
      <c r="H107" s="103" t="n"/>
      <c r="I107" s="210"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v>0</v>
      </c>
      <c r="H108" s="220" t="n">
        <v>0</v>
      </c>
      <c r="I108" s="210" t="n"/>
      <c r="J108" s="180" t="n"/>
      <c r="N108" s="985" t="inlineStr"/>
      <c r="O108" s="192" t="inlineStr"/>
      <c r="P108" s="192" t="inlineStr"/>
      <c r="Q108" s="192" t="inlineStr"/>
      <c r="R108" s="192" t="inlineStr"/>
      <c r="S108" s="192">
        <f>G108*BS!$B$9</f>
        <v/>
      </c>
      <c r="T108" s="192">
        <f>H108*BS!$B$9</f>
        <v/>
      </c>
      <c r="U108" s="193" t="n"/>
    </row>
    <row r="109">
      <c r="A109" s="79" t="inlineStr">
        <is>
          <t>K16T</t>
        </is>
      </c>
      <c r="B109" s="96" t="inlineStr">
        <is>
          <t xml:space="preserve"> Total </t>
        </is>
      </c>
      <c r="C109" s="954">
        <f>SUM(INDIRECT(ADDRESS(MATCH("K16",$A:$A,0)+1,COLUMN(C$13),4)&amp;":"&amp;ADDRESS(MATCH("K16T",$A:$A,0)-1,COLUMN(C$13),4)))</f>
        <v/>
      </c>
      <c r="D109" s="954">
        <f>SUM(INDIRECT(ADDRESS(MATCH("K16",$A:$A,0)+1,COLUMN(D$13),4)&amp;":"&amp;ADDRESS(MATCH("K16T",$A:$A,0)-1,COLUMN(D$13),4)))</f>
        <v/>
      </c>
      <c r="E109" s="954">
        <f>SUM(INDIRECT(ADDRESS(MATCH("K16",$A:$A,0)+1,COLUMN(E$13),4)&amp;":"&amp;ADDRESS(MATCH("K16T",$A:$A,0)-1,COLUMN(E$13),4)))</f>
        <v/>
      </c>
      <c r="F109" s="954">
        <f>SUM(INDIRECT(ADDRESS(MATCH("K16",$A:$A,0)+1,COLUMN(F$13),4)&amp;":"&amp;ADDRESS(MATCH("K16T",$A:$A,0)-1,COLUMN(F$13),4)))</f>
        <v/>
      </c>
      <c r="G109" s="954">
        <f>SUM(INDIRECT(ADDRESS(MATCH("K16",$A:$A,0)+1,COLUMN(G$13),4)&amp;":"&amp;ADDRESS(MATCH("K16T",$A:$A,0)-1,COLUMN(G$13),4)))</f>
        <v/>
      </c>
      <c r="H109" s="954">
        <f>SUM(INDIRECT(ADDRESS(MATCH("K16",$A:$A,0)+1,COLUMN(H$13),4)&amp;":"&amp;ADDRESS(MATCH("K16T",$A:$A,0)-1,COLUMN(H$13),4)))</f>
        <v/>
      </c>
      <c r="I109" s="210" t="n"/>
      <c r="J109" s="180" t="n"/>
      <c r="N109" s="985">
        <f>B109</f>
        <v/>
      </c>
      <c r="O109" s="192">
        <f>C109*BS!$B$9</f>
        <v/>
      </c>
      <c r="P109" s="192">
        <f>D109*BS!$B$9</f>
        <v/>
      </c>
      <c r="Q109" s="192">
        <f>E109*BS!$B$9</f>
        <v/>
      </c>
      <c r="R109" s="192">
        <f>F109*BS!$B$9</f>
        <v/>
      </c>
      <c r="S109" s="192">
        <f>G109*BS!$B$9</f>
        <v/>
      </c>
      <c r="T109" s="192">
        <f>H109*BS!$B$9</f>
        <v/>
      </c>
      <c r="U109" s="193" t="n"/>
    </row>
    <row r="110">
      <c r="A110" s="79" t="inlineStr">
        <is>
          <t>K17</t>
        </is>
      </c>
      <c r="B110" s="621" t="inlineStr">
        <is>
          <t xml:space="preserve"> Bond</t>
        </is>
      </c>
      <c r="I110" s="986" t="n"/>
      <c r="J110" s="180" t="n"/>
      <c r="N110" s="985">
        <f>B110</f>
        <v/>
      </c>
      <c r="O110" t="inlineStr"/>
      <c r="P110" t="inlineStr"/>
      <c r="Q110" t="inlineStr"/>
      <c r="R110" t="inlineStr"/>
      <c r="S110" t="inlineStr"/>
      <c r="T110" t="inlineStr"/>
      <c r="U110" s="193">
        <f>I106</f>
        <v/>
      </c>
    </row>
    <row r="111">
      <c r="A111" s="79" t="n"/>
      <c r="B111" s="102" t="n"/>
      <c r="C111" s="103" t="n"/>
      <c r="D111" s="103" t="n"/>
      <c r="E111" s="103" t="n"/>
      <c r="F111" s="103" t="n"/>
      <c r="G111" s="103" t="n"/>
      <c r="H111" s="103" t="n"/>
      <c r="I111" s="986" t="n"/>
      <c r="J111" s="180" t="n"/>
      <c r="N111" s="985"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v>0</v>
      </c>
      <c r="H112" s="220" t="n">
        <v>0</v>
      </c>
      <c r="I112" s="986" t="n"/>
      <c r="J112" s="180" t="n"/>
      <c r="N112" s="985" t="inlineStr"/>
      <c r="O112" s="192" t="inlineStr"/>
      <c r="P112" s="192" t="inlineStr"/>
      <c r="Q112" s="192" t="inlineStr"/>
      <c r="R112" s="192" t="inlineStr"/>
      <c r="S112" s="192">
        <f>G112*BS!$B$9</f>
        <v/>
      </c>
      <c r="T112" s="192">
        <f>H112*BS!$B$9</f>
        <v/>
      </c>
      <c r="U112" s="193" t="n"/>
    </row>
    <row r="113">
      <c r="A113" s="79" t="inlineStr">
        <is>
          <t>K17T</t>
        </is>
      </c>
      <c r="B113" s="96" t="inlineStr">
        <is>
          <t xml:space="preserve"> Total </t>
        </is>
      </c>
      <c r="C113" s="954">
        <f>SUM(INDIRECT(ADDRESS(MATCH("K17",$A:$A,0)+1,COLUMN(C$13),4)&amp;":"&amp;ADDRESS(MATCH("K17T",$A:$A,0)-1,COLUMN(C$13),4)))</f>
        <v/>
      </c>
      <c r="D113" s="954">
        <f>SUM(INDIRECT(ADDRESS(MATCH("K17",$A:$A,0)+1,COLUMN(D$13),4)&amp;":"&amp;ADDRESS(MATCH("K17T",$A:$A,0)-1,COLUMN(D$13),4)))</f>
        <v/>
      </c>
      <c r="E113" s="954">
        <f>SUM(INDIRECT(ADDRESS(MATCH("K17",$A:$A,0)+1,COLUMN(E$13),4)&amp;":"&amp;ADDRESS(MATCH("K17T",$A:$A,0)-1,COLUMN(E$13),4)))</f>
        <v/>
      </c>
      <c r="F113" s="954">
        <f>SUM(INDIRECT(ADDRESS(MATCH("K17",$A:$A,0)+1,COLUMN(F$13),4)&amp;":"&amp;ADDRESS(MATCH("K17T",$A:$A,0)-1,COLUMN(F$13),4)))</f>
        <v/>
      </c>
      <c r="G113" s="954">
        <f>SUM(INDIRECT(ADDRESS(MATCH("K17",$A:$A,0)+1,COLUMN(G$13),4)&amp;":"&amp;ADDRESS(MATCH("K17T",$A:$A,0)-1,COLUMN(G$13),4)))</f>
        <v/>
      </c>
      <c r="H113" s="954">
        <f>SUM(INDIRECT(ADDRESS(MATCH("K17",$A:$A,0)+1,COLUMN(H$13),4)&amp;":"&amp;ADDRESS(MATCH("K17T",$A:$A,0)-1,COLUMN(H$13),4)))</f>
        <v/>
      </c>
      <c r="I113" s="986" t="n"/>
      <c r="J113" s="180" t="n"/>
      <c r="N113" s="985">
        <f>B113</f>
        <v/>
      </c>
      <c r="O113" s="192">
        <f>C113*BS!$B$9</f>
        <v/>
      </c>
      <c r="P113" s="192">
        <f>D113*BS!$B$9</f>
        <v/>
      </c>
      <c r="Q113" s="192">
        <f>E113*BS!$B$9</f>
        <v/>
      </c>
      <c r="R113" s="192">
        <f>F113*BS!$B$9</f>
        <v/>
      </c>
      <c r="S113" s="192">
        <f>G113*BS!$B$9</f>
        <v/>
      </c>
      <c r="T113" s="192">
        <f>H113*BS!$B$9</f>
        <v/>
      </c>
      <c r="U113" s="193" t="n"/>
    </row>
    <row r="114">
      <c r="A114" s="79" t="inlineStr">
        <is>
          <t>K18</t>
        </is>
      </c>
      <c r="B114" s="621" t="inlineStr">
        <is>
          <t xml:space="preserve"> Subordinate Debt</t>
        </is>
      </c>
      <c r="I114" s="975" t="n"/>
      <c r="J114" s="180" t="n"/>
      <c r="N114" s="985">
        <f>B114</f>
        <v/>
      </c>
      <c r="O114" t="inlineStr"/>
      <c r="P114" t="inlineStr"/>
      <c r="Q114" t="inlineStr"/>
      <c r="R114" t="inlineStr"/>
      <c r="S114" t="inlineStr"/>
      <c r="T114" t="inlineStr"/>
      <c r="U114" s="193">
        <f>I110</f>
        <v/>
      </c>
    </row>
    <row r="115">
      <c r="A115" s="79" t="n"/>
      <c r="B115" s="102" t="n"/>
      <c r="C115" s="103" t="n"/>
      <c r="D115" s="103" t="n"/>
      <c r="E115" s="103" t="n"/>
      <c r="F115" s="103" t="n"/>
      <c r="G115" s="103" t="n"/>
      <c r="H115" s="103" t="n"/>
      <c r="I115" s="975" t="n"/>
      <c r="J115" s="180" t="n"/>
      <c r="N115" s="976" t="inlineStr"/>
      <c r="O115" s="192" t="inlineStr"/>
      <c r="P115" s="192" t="inlineStr"/>
      <c r="Q115" s="192" t="inlineStr"/>
      <c r="R115" s="192" t="inlineStr"/>
      <c r="S115" s="192" t="inlineStr"/>
      <c r="T115" s="192" t="inlineStr"/>
      <c r="U115" s="193" t="n"/>
    </row>
    <row r="116">
      <c r="A116" s="79" t="n"/>
      <c r="B116" s="102" t="n"/>
      <c r="C116" s="220" t="n"/>
      <c r="D116" s="220" t="n"/>
      <c r="E116" s="220" t="n"/>
      <c r="F116" s="220" t="n"/>
      <c r="G116" s="220" t="n">
        <v>0</v>
      </c>
      <c r="H116" s="220" t="n">
        <v>0</v>
      </c>
      <c r="I116" s="975" t="n"/>
      <c r="J116" s="180" t="n"/>
      <c r="N116" s="976" t="inlineStr"/>
      <c r="O116" s="192" t="inlineStr"/>
      <c r="P116" s="192" t="inlineStr"/>
      <c r="Q116" s="192" t="inlineStr"/>
      <c r="R116" s="192" t="inlineStr"/>
      <c r="S116" s="192">
        <f>G116*BS!$B$9</f>
        <v/>
      </c>
      <c r="T116" s="192">
        <f>H116*BS!$B$9</f>
        <v/>
      </c>
      <c r="U116" s="193" t="n"/>
    </row>
    <row r="117">
      <c r="A117" s="79" t="inlineStr">
        <is>
          <t>K18T</t>
        </is>
      </c>
      <c r="B117" s="96" t="inlineStr">
        <is>
          <t xml:space="preserve"> Total </t>
        </is>
      </c>
      <c r="C117" s="954">
        <f>SUM(INDIRECT(ADDRESS(MATCH("K18",$A:$A,0)+1,COLUMN(C$13),4)&amp;":"&amp;ADDRESS(MATCH("K18T",$A:$A,0)-1,COLUMN(C$13),4)))</f>
        <v/>
      </c>
      <c r="D117" s="954">
        <f>SUM(INDIRECT(ADDRESS(MATCH("K18",$A:$A,0)+1,COLUMN(D$13),4)&amp;":"&amp;ADDRESS(MATCH("K18T",$A:$A,0)-1,COLUMN(D$13),4)))</f>
        <v/>
      </c>
      <c r="E117" s="954">
        <f>SUM(INDIRECT(ADDRESS(MATCH("K18",$A:$A,0)+1,COLUMN(E$13),4)&amp;":"&amp;ADDRESS(MATCH("K18T",$A:$A,0)-1,COLUMN(E$13),4)))</f>
        <v/>
      </c>
      <c r="F117" s="954">
        <f>SUM(INDIRECT(ADDRESS(MATCH("K18",$A:$A,0)+1,COLUMN(F$13),4)&amp;":"&amp;ADDRESS(MATCH("K18T",$A:$A,0)-1,COLUMN(F$13),4)))</f>
        <v/>
      </c>
      <c r="G117" s="954">
        <f>SUM(INDIRECT(ADDRESS(MATCH("K18",$A:$A,0)+1,COLUMN(G$13),4)&amp;":"&amp;ADDRESS(MATCH("K18T",$A:$A,0)-1,COLUMN(G$13),4)))</f>
        <v/>
      </c>
      <c r="H117" s="954">
        <f>SUM(INDIRECT(ADDRESS(MATCH("K18",$A:$A,0)+1,COLUMN(H$13),4)&amp;":"&amp;ADDRESS(MATCH("K18T",$A:$A,0)-1,COLUMN(H$13),4)))</f>
        <v/>
      </c>
      <c r="I117" s="975" t="n"/>
      <c r="J117" s="180" t="n"/>
      <c r="N117" s="976">
        <f>B117</f>
        <v/>
      </c>
      <c r="O117" s="192">
        <f>C117*BS!$B$9</f>
        <v/>
      </c>
      <c r="P117" s="192">
        <f>D117*BS!$B$9</f>
        <v/>
      </c>
      <c r="Q117" s="192">
        <f>E117*BS!$B$9</f>
        <v/>
      </c>
      <c r="R117" s="192">
        <f>F117*BS!$B$9</f>
        <v/>
      </c>
      <c r="S117" s="192">
        <f>G117*BS!$B$9</f>
        <v/>
      </c>
      <c r="T117" s="192">
        <f>H117*BS!$B$9</f>
        <v/>
      </c>
      <c r="U117" s="193" t="n"/>
    </row>
    <row r="118">
      <c r="A118" s="79" t="inlineStr">
        <is>
          <t>K19</t>
        </is>
      </c>
      <c r="B118" s="102" t="inlineStr">
        <is>
          <t xml:space="preserve"> Loan from related parties </t>
        </is>
      </c>
      <c r="C118" s="220" t="n"/>
      <c r="D118" s="220" t="n"/>
      <c r="E118" s="220" t="n"/>
      <c r="F118" s="220" t="n"/>
      <c r="G118" s="220" t="n"/>
      <c r="H118" s="220" t="n"/>
      <c r="I118" s="975" t="n"/>
      <c r="J118" s="180" t="n"/>
      <c r="N118" s="976">
        <f>B118</f>
        <v/>
      </c>
      <c r="O118" s="192" t="inlineStr"/>
      <c r="P118" s="192" t="inlineStr"/>
      <c r="Q118" s="192" t="inlineStr"/>
      <c r="R118" s="192" t="inlineStr"/>
      <c r="S118" s="192" t="inlineStr"/>
      <c r="T118" s="192" t="inlineStr"/>
      <c r="U118" s="193">
        <f>I114</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I115</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I116</f>
        <v/>
      </c>
    </row>
    <row r="121">
      <c r="A121" s="79" t="n"/>
      <c r="B121" s="102" t="n"/>
      <c r="C121" s="103" t="n"/>
      <c r="D121" s="103" t="n"/>
      <c r="E121" s="103" t="n"/>
      <c r="F121" s="103" t="n"/>
      <c r="G121" s="103" t="n"/>
      <c r="H121" s="103" t="n"/>
      <c r="I121" s="975" t="n"/>
      <c r="J121" s="180" t="n"/>
      <c r="N121" s="976" t="inlineStr"/>
      <c r="O121" s="192" t="inlineStr"/>
      <c r="P121" s="192" t="inlineStr"/>
      <c r="Q121" s="192" t="inlineStr"/>
      <c r="R121" s="192" t="inlineStr"/>
      <c r="S121" s="192" t="inlineStr"/>
      <c r="T121" s="192" t="inlineStr"/>
      <c r="U121" s="193">
        <f>I117</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I119</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I120</f>
        <v/>
      </c>
    </row>
    <row r="125" customFormat="1" s="194">
      <c r="B125" s="102" t="inlineStr">
        <is>
          <t xml:space="preserve"> Others </t>
        </is>
      </c>
      <c r="C125" s="220" t="n"/>
      <c r="D125" s="220" t="n"/>
      <c r="E125" s="220" t="n"/>
      <c r="F125" s="220" t="n"/>
      <c r="G125" s="220" t="n"/>
      <c r="H125" s="220" t="n"/>
      <c r="I125" s="980" t="n"/>
      <c r="J125" s="180" t="n"/>
      <c r="N125" s="976">
        <f>B125</f>
        <v/>
      </c>
      <c r="O125" s="192" t="inlineStr"/>
      <c r="P125" s="192" t="inlineStr"/>
      <c r="Q125" s="192" t="inlineStr"/>
      <c r="R125" s="192" t="inlineStr"/>
      <c r="S125" s="192" t="inlineStr"/>
      <c r="T125" s="192" t="inlineStr"/>
      <c r="U125" s="193">
        <f>I121</f>
        <v/>
      </c>
    </row>
    <row r="126">
      <c r="A126" s="194" t="inlineStr">
        <is>
          <t>K20</t>
        </is>
      </c>
      <c r="B126" s="96" t="inlineStr">
        <is>
          <t xml:space="preserve">Total </t>
        </is>
      </c>
      <c r="C126" s="987">
        <f>INDIRECT(ADDRESS(MATCH("K16T",$A:$A,0),COLUMN(C$13),4))+INDIRECT(ADDRESS(MATCH("K17T",$A:$A,0),COLUMN(C$13),4))+INDIRECT(ADDRESS(MATCH("K18T",$A:$A,0),COLUMN(C$13),4))+SUM(INDIRECT(ADDRESS(MATCH("K19",$A:$A,0),COLUMN(C$13),4)&amp;":"&amp;ADDRESS(MATCH("K20",$A:$A,0)-1,COLUMN(C$13),4)))</f>
        <v/>
      </c>
      <c r="D126" s="987">
        <f>INDIRECT(ADDRESS(MATCH("K16T",$A:$A,0),COLUMN(D$13),4))+INDIRECT(ADDRESS(MATCH("K17T",$A:$A,0),COLUMN(D$13),4))+INDIRECT(ADDRESS(MATCH("K18T",$A:$A,0),COLUMN(D$13),4))+SUM(INDIRECT(ADDRESS(MATCH("K19",$A:$A,0),COLUMN(D$13),4)&amp;":"&amp;ADDRESS(MATCH("K20",$A:$A,0)-1,COLUMN(D$13),4)))</f>
        <v/>
      </c>
      <c r="E126" s="987">
        <f>INDIRECT(ADDRESS(MATCH("K16T",$A:$A,0),COLUMN(E$13),4))+INDIRECT(ADDRESS(MATCH("K17T",$A:$A,0),COLUMN(E$13),4))+INDIRECT(ADDRESS(MATCH("K18T",$A:$A,0),COLUMN(E$13),4))+SUM(INDIRECT(ADDRESS(MATCH("K19",$A:$A,0),COLUMN(E$13),4)&amp;":"&amp;ADDRESS(MATCH("K20",$A:$A,0)-1,COLUMN(E$13),4)))</f>
        <v/>
      </c>
      <c r="F126" s="987">
        <f>INDIRECT(ADDRESS(MATCH("K16T",$A:$A,0),COLUMN(F$13),4))+INDIRECT(ADDRESS(MATCH("K17T",$A:$A,0),COLUMN(F$13),4))+INDIRECT(ADDRESS(MATCH("K18T",$A:$A,0),COLUMN(F$13),4))+SUM(INDIRECT(ADDRESS(MATCH("K19",$A:$A,0),COLUMN(F$13),4)&amp;":"&amp;ADDRESS(MATCH("K20",$A:$A,0)-1,COLUMN(F$13),4)))</f>
        <v/>
      </c>
      <c r="G126" s="987">
        <f>INDIRECT(ADDRESS(MATCH("K16T",$A:$A,0),COLUMN(G$13),4))+INDIRECT(ADDRESS(MATCH("K17T",$A:$A,0),COLUMN(G$13),4))+INDIRECT(ADDRESS(MATCH("K18T",$A:$A,0),COLUMN(G$13),4))+SUM(INDIRECT(ADDRESS(MATCH("K19",$A:$A,0),COLUMN(G$13),4)&amp;":"&amp;ADDRESS(MATCH("K20",$A:$A,0)-1,COLUMN(G$13),4)))</f>
        <v/>
      </c>
      <c r="H126" s="987">
        <f>INDIRECT(ADDRESS(MATCH("K16T",$A:$A,0),COLUMN(H$13),4))+INDIRECT(ADDRESS(MATCH("K17T",$A:$A,0),COLUMN(H$13),4))+INDIRECT(ADDRESS(MATCH("K18T",$A:$A,0),COLUMN(H$13),4))+SUM(INDIRECT(ADDRESS(MATCH("K19",$A:$A,0),COLUMN(H$13),4)&amp;":"&amp;ADDRESS(MATCH("K20",$A:$A,0)-1,COLUMN(H$13),4)))</f>
        <v/>
      </c>
      <c r="I126" s="988" t="n"/>
      <c r="J126" s="196" t="n"/>
      <c r="K126" s="197" t="n"/>
      <c r="L126" s="197" t="n"/>
      <c r="M126" s="197" t="n"/>
      <c r="N126" s="966">
        <f>B126</f>
        <v/>
      </c>
      <c r="O126" s="198">
        <f>C126*BS!$B$9</f>
        <v/>
      </c>
      <c r="P126" s="198">
        <f>D126*BS!$B$9</f>
        <v/>
      </c>
      <c r="Q126" s="198">
        <f>E126*BS!$B$9</f>
        <v/>
      </c>
      <c r="R126" s="198">
        <f>F126*BS!$B$9</f>
        <v/>
      </c>
      <c r="S126" s="198">
        <f>G126*BS!$B$9</f>
        <v/>
      </c>
      <c r="T126" s="198">
        <f>H126*BS!$B$9</f>
        <v/>
      </c>
      <c r="U126" s="193">
        <f>I122</f>
        <v/>
      </c>
      <c r="V126" s="197" t="n"/>
      <c r="W126" s="197" t="n"/>
      <c r="X126" s="197" t="n"/>
      <c r="Y126" s="197" t="n"/>
      <c r="Z126" s="197" t="n"/>
      <c r="AA126" s="197" t="n"/>
      <c r="AB126" s="197" t="n"/>
      <c r="AC126" s="197" t="n"/>
      <c r="AD126" s="197" t="n"/>
      <c r="AE126" s="197" t="n"/>
      <c r="AF126" s="197" t="n"/>
      <c r="AG126" s="197" t="n"/>
      <c r="AH126" s="197" t="n"/>
      <c r="AI126" s="197" t="n"/>
      <c r="AJ126" s="197" t="n"/>
      <c r="AK126" s="197" t="n"/>
      <c r="AL126" s="197" t="n"/>
      <c r="AM126" s="197" t="n"/>
      <c r="AN126" s="197" t="n"/>
      <c r="AO126" s="197" t="n"/>
      <c r="AP126" s="197" t="n"/>
      <c r="AQ126" s="197" t="n"/>
      <c r="AR126" s="197" t="n"/>
      <c r="AS126" s="197" t="n"/>
      <c r="AT126" s="197" t="n"/>
      <c r="AU126" s="197" t="n"/>
      <c r="AV126" s="197" t="n"/>
      <c r="AW126" s="197" t="n"/>
      <c r="AX126" s="197" t="n"/>
      <c r="AY126" s="197" t="n"/>
      <c r="AZ126" s="197" t="n"/>
      <c r="BA126" s="197" t="n"/>
      <c r="BB126" s="197" t="n"/>
      <c r="BC126" s="197" t="n"/>
      <c r="BD126" s="197" t="n"/>
      <c r="BE126" s="197" t="n"/>
      <c r="BF126" s="197" t="n"/>
      <c r="BG126" s="197" t="n"/>
      <c r="BH126" s="197" t="n"/>
      <c r="BI126" s="197" t="n"/>
      <c r="BJ126" s="197" t="n"/>
      <c r="BK126" s="197" t="n"/>
      <c r="BL126" s="197" t="n"/>
      <c r="BM126" s="197" t="n"/>
      <c r="BN126" s="197" t="n"/>
      <c r="BO126" s="197" t="n"/>
      <c r="BP126" s="197" t="n"/>
      <c r="BQ126" s="197" t="n"/>
      <c r="BR126" s="197" t="n"/>
      <c r="BS126" s="197" t="n"/>
      <c r="BT126" s="197" t="n"/>
      <c r="BU126" s="197" t="n"/>
      <c r="BV126" s="197" t="n"/>
      <c r="BW126" s="197" t="n"/>
      <c r="BX126" s="197" t="n"/>
      <c r="BY126" s="197" t="n"/>
      <c r="BZ126" s="197" t="n"/>
      <c r="CA126" s="197" t="n"/>
      <c r="CB126" s="197" t="n"/>
      <c r="CC126" s="197" t="n"/>
      <c r="CD126" s="197" t="n"/>
      <c r="CE126" s="197" t="n"/>
      <c r="CF126" s="197" t="n"/>
      <c r="CG126" s="197" t="n"/>
      <c r="CH126" s="197" t="n"/>
      <c r="CI126" s="197" t="n"/>
      <c r="CJ126" s="197" t="n"/>
      <c r="CK126" s="197" t="n"/>
      <c r="CL126" s="197" t="n"/>
      <c r="CM126" s="197" t="n"/>
      <c r="CN126" s="197" t="n"/>
      <c r="CO126" s="197" t="n"/>
      <c r="CP126" s="197" t="n"/>
      <c r="CQ126" s="197" t="n"/>
      <c r="CR126" s="197" t="n"/>
      <c r="CS126" s="197" t="n"/>
      <c r="CT126" s="197" t="n"/>
      <c r="CU126" s="197" t="n"/>
      <c r="CV126" s="197" t="n"/>
      <c r="CW126" s="197" t="n"/>
      <c r="CX126" s="197" t="n"/>
      <c r="CY126" s="197" t="n"/>
      <c r="CZ126" s="197" t="n"/>
      <c r="DA126" s="197" t="n"/>
      <c r="DB126" s="197" t="n"/>
      <c r="DC126" s="197" t="n"/>
      <c r="DD126" s="197" t="n"/>
      <c r="DE126" s="197" t="n"/>
      <c r="DF126" s="197" t="n"/>
      <c r="DG126" s="197" t="n"/>
      <c r="DH126" s="197" t="n"/>
      <c r="DI126" s="197" t="n"/>
      <c r="DJ126" s="197" t="n"/>
      <c r="DK126" s="197" t="n"/>
      <c r="DL126" s="197" t="n"/>
      <c r="DM126" s="197" t="n"/>
      <c r="DN126" s="197" t="n"/>
      <c r="DO126" s="197" t="n"/>
      <c r="DP126" s="197" t="n"/>
      <c r="DQ126" s="197" t="n"/>
      <c r="DR126" s="197" t="n"/>
      <c r="DS126" s="197" t="n"/>
      <c r="DT126" s="197" t="n"/>
      <c r="DU126" s="197" t="n"/>
      <c r="DV126" s="197" t="n"/>
      <c r="DW126" s="197" t="n"/>
      <c r="DX126" s="197" t="n"/>
      <c r="DY126" s="197" t="n"/>
      <c r="DZ126" s="197" t="n"/>
      <c r="EA126" s="197" t="n"/>
      <c r="EB126" s="197" t="n"/>
      <c r="EC126" s="197" t="n"/>
      <c r="ED126" s="197" t="n"/>
      <c r="EE126" s="197" t="n"/>
      <c r="EF126" s="197" t="n"/>
      <c r="EG126" s="197" t="n"/>
      <c r="EH126" s="197" t="n"/>
      <c r="EI126" s="197" t="n"/>
      <c r="EJ126" s="197" t="n"/>
    </row>
    <row r="127">
      <c r="B127" s="102" t="n"/>
      <c r="C127" s="989" t="n"/>
      <c r="D127" s="989" t="n"/>
      <c r="E127" s="989" t="n"/>
      <c r="F127" s="989" t="n"/>
      <c r="G127" s="989" t="n"/>
      <c r="H127" s="989" t="n"/>
      <c r="I127" s="980" t="n"/>
      <c r="J127" s="180" t="n"/>
      <c r="N127" s="976" t="inlineStr"/>
      <c r="O127" s="192" t="inlineStr"/>
      <c r="P127" s="192" t="inlineStr"/>
      <c r="Q127" s="192" t="inlineStr"/>
      <c r="R127" s="192" t="inlineStr"/>
      <c r="S127" s="192" t="inlineStr"/>
      <c r="T127" s="192" t="inlineStr"/>
      <c r="U127" s="193" t="n"/>
    </row>
    <row r="128" ht="18.75" customFormat="1" customHeight="1" s="194">
      <c r="A128" s="194" t="inlineStr">
        <is>
          <t>K21</t>
        </is>
      </c>
      <c r="B128" s="96" t="inlineStr">
        <is>
          <t xml:space="preserve">Deferred Taxes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f>I124</f>
        <v/>
      </c>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n"/>
      <c r="C129" s="103" t="n"/>
      <c r="D129" s="103" t="n"/>
      <c r="E129" s="103" t="n"/>
      <c r="F129" s="103" t="n"/>
      <c r="G129" s="103" t="n"/>
      <c r="H129" s="103" t="n"/>
      <c r="I129" s="988" t="n"/>
      <c r="J129" s="196" t="n"/>
      <c r="K129" s="197" t="n"/>
      <c r="L129" s="197" t="n"/>
      <c r="M129" s="197" t="n"/>
      <c r="N129" s="966" t="inlineStr"/>
      <c r="O129" s="198" t="inlineStr"/>
      <c r="P129" s="198" t="inlineStr"/>
      <c r="Q129" s="198" t="inlineStr"/>
      <c r="R129" s="198" t="inlineStr"/>
      <c r="S129" s="198" t="inlineStr"/>
      <c r="T129" s="198" t="inlineStr"/>
      <c r="U129" s="193" t="n"/>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952" t="n"/>
      <c r="D130" s="952" t="n"/>
      <c r="E130" s="952" t="n"/>
      <c r="F130" s="952" t="n"/>
      <c r="G130" s="952" t="n">
        <v>0</v>
      </c>
      <c r="H130" s="952" t="n">
        <v>0</v>
      </c>
      <c r="I130" s="980" t="n"/>
      <c r="J130" s="180" t="n"/>
      <c r="N130" s="976" t="inlineStr"/>
      <c r="O130" s="192" t="inlineStr"/>
      <c r="P130" s="192" t="inlineStr"/>
      <c r="Q130" s="192" t="inlineStr"/>
      <c r="R130" s="192" t="inlineStr"/>
      <c r="S130" s="192">
        <f>G130*BS!$B$9</f>
        <v/>
      </c>
      <c r="T130" s="192">
        <f>H130*BS!$B$9</f>
        <v/>
      </c>
      <c r="U130" s="193" t="n"/>
    </row>
    <row r="131">
      <c r="A131" s="171" t="inlineStr">
        <is>
          <t>K22</t>
        </is>
      </c>
      <c r="B131" s="96" t="inlineStr">
        <is>
          <t xml:space="preserve">Total </t>
        </is>
      </c>
      <c r="C131" s="954">
        <f>SUM(INDIRECT(ADDRESS(MATCH("K21",$A:$A,0)+1,COLUMN(C$13),4)&amp;":"&amp;ADDRESS(MATCH("K22",$A:$A,0)-1,COLUMN(C$13),4)))</f>
        <v/>
      </c>
      <c r="D131" s="954">
        <f>SUM(INDIRECT(ADDRESS(MATCH("K21",$A:$A,0)+1,COLUMN(D$13),4)&amp;":"&amp;ADDRESS(MATCH("K22",$A:$A,0)-1,COLUMN(D$13),4)))</f>
        <v/>
      </c>
      <c r="E131" s="954">
        <f>SUM(INDIRECT(ADDRESS(MATCH("K21",$A:$A,0)+1,COLUMN(E$13),4)&amp;":"&amp;ADDRESS(MATCH("K22",$A:$A,0)-1,COLUMN(E$13),4)))</f>
        <v/>
      </c>
      <c r="F131" s="954">
        <f>SUM(INDIRECT(ADDRESS(MATCH("K21",$A:$A,0)+1,COLUMN(F$13),4)&amp;":"&amp;ADDRESS(MATCH("K22",$A:$A,0)-1,COLUMN(F$13),4)))</f>
        <v/>
      </c>
      <c r="G131" s="954">
        <f>SUM(INDIRECT(ADDRESS(MATCH("K21",$A:$A,0)+1,COLUMN(G$13),4)&amp;":"&amp;ADDRESS(MATCH("K22",$A:$A,0)-1,COLUMN(G$13),4)))</f>
        <v/>
      </c>
      <c r="H131" s="954">
        <f>SUM(INDIRECT(ADDRESS(MATCH("K21",$A:$A,0)+1,COLUMN(H$13),4)&amp;":"&amp;ADDRESS(MATCH("K22",$A:$A,0)-1,COLUMN(H$13),4)))</f>
        <v/>
      </c>
      <c r="I131" s="980" t="n"/>
      <c r="J131" s="180" t="n"/>
      <c r="N131" s="976">
        <f>B131</f>
        <v/>
      </c>
      <c r="O131" s="192">
        <f>C131*BS!$B$9</f>
        <v/>
      </c>
      <c r="P131" s="192">
        <f>D131*BS!$B$9</f>
        <v/>
      </c>
      <c r="Q131" s="192">
        <f>E131*BS!$B$9</f>
        <v/>
      </c>
      <c r="R131" s="192">
        <f>F131*BS!$B$9</f>
        <v/>
      </c>
      <c r="S131" s="192">
        <f>G131*BS!$B$9</f>
        <v/>
      </c>
      <c r="T131" s="192">
        <f>H131*BS!$B$9</f>
        <v/>
      </c>
      <c r="U131" s="193" t="n"/>
    </row>
    <row r="132">
      <c r="A132" s="194" t="inlineStr">
        <is>
          <t>K23</t>
        </is>
      </c>
      <c r="B132" s="96" t="inlineStr">
        <is>
          <t xml:space="preserve">Other Long Term liabilities </t>
        </is>
      </c>
      <c r="C132" s="990" t="n"/>
      <c r="D132" s="990" t="n"/>
      <c r="E132" s="990" t="n"/>
      <c r="F132" s="990" t="n"/>
      <c r="G132" s="990" t="n"/>
      <c r="H132" s="990" t="n"/>
      <c r="I132" s="988" t="n"/>
      <c r="J132" s="196" t="n"/>
      <c r="K132" s="197" t="n"/>
      <c r="L132" s="197" t="n"/>
      <c r="M132" s="197" t="n"/>
      <c r="N132" s="966">
        <f>B132</f>
        <v/>
      </c>
      <c r="O132" s="198" t="inlineStr"/>
      <c r="P132" s="198" t="inlineStr"/>
      <c r="Q132" s="198" t="inlineStr"/>
      <c r="R132" s="198" t="inlineStr"/>
      <c r="S132" s="198" t="inlineStr"/>
      <c r="T132" s="198" t="inlineStr"/>
      <c r="U132" s="193" t="n"/>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A133" s="79" t="n"/>
      <c r="B133" s="102" t="inlineStr">
        <is>
          <t>Other non-current liabilities *</t>
        </is>
      </c>
      <c r="C133" s="991" t="n"/>
      <c r="D133" s="991" t="n"/>
      <c r="E133" s="991" t="n"/>
      <c r="F133" s="991" t="n"/>
      <c r="G133" s="991" t="n">
        <v>16642971</v>
      </c>
      <c r="H133" s="991" t="n">
        <v>15649375</v>
      </c>
      <c r="I133" s="984" t="n"/>
      <c r="J133" s="180" t="n"/>
      <c r="N133" s="976">
        <f>B133</f>
        <v/>
      </c>
      <c r="O133" s="192" t="inlineStr"/>
      <c r="P133" s="192" t="inlineStr"/>
      <c r="Q133" s="192" t="inlineStr"/>
      <c r="R133" s="192" t="inlineStr"/>
      <c r="S133" s="192">
        <f>G133*BS!$B$9</f>
        <v/>
      </c>
      <c r="T133" s="192">
        <f>H133*BS!$B$9</f>
        <v/>
      </c>
      <c r="U133" s="193">
        <f>I129</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I130</f>
        <v/>
      </c>
    </row>
    <row r="135">
      <c r="A135" s="79" t="n"/>
      <c r="B135" s="102" t="n"/>
      <c r="C135" s="103" t="n"/>
      <c r="D135" s="103" t="n"/>
      <c r="E135" s="103" t="n"/>
      <c r="F135" s="103" t="n"/>
      <c r="G135" s="103" t="n"/>
      <c r="H135" s="103" t="n"/>
      <c r="I135" s="992" t="n"/>
      <c r="J135" s="180" t="n"/>
      <c r="N135" s="976" t="inlineStr"/>
      <c r="O135" s="192" t="inlineStr"/>
      <c r="P135" s="192" t="inlineStr"/>
      <c r="Q135" s="192" t="inlineStr"/>
      <c r="R135" s="192" t="inlineStr"/>
      <c r="S135" s="192" t="inlineStr"/>
      <c r="T135" s="192" t="inlineStr"/>
      <c r="U135" s="193">
        <f>I131</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I132</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I133</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I134</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I135</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I136</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I137</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I138</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I139</f>
        <v/>
      </c>
    </row>
    <row r="144">
      <c r="A144" s="194" t="inlineStr">
        <is>
          <t>K24</t>
        </is>
      </c>
      <c r="B144" s="96" t="inlineStr">
        <is>
          <t xml:space="preserve">Total </t>
        </is>
      </c>
      <c r="C144" s="954">
        <f>SUM(INDIRECT(ADDRESS(MATCH("K23",$A:$A,0)+1,COLUMN(C$13),4)&amp;":"&amp;ADDRESS(MATCH("K24",$A:$A,0)-1,COLUMN(C$13),4)))</f>
        <v/>
      </c>
      <c r="D144" s="954">
        <f>SUM(INDIRECT(ADDRESS(MATCH("K23",$A:$A,0)+1,COLUMN(D$13),4)&amp;":"&amp;ADDRESS(MATCH("K24",$A:$A,0)-1,COLUMN(D$13),4)))</f>
        <v/>
      </c>
      <c r="E144" s="954">
        <f>SUM(INDIRECT(ADDRESS(MATCH("K23",$A:$A,0)+1,COLUMN(E$13),4)&amp;":"&amp;ADDRESS(MATCH("K24",$A:$A,0)-1,COLUMN(E$13),4)))</f>
        <v/>
      </c>
      <c r="F144" s="954">
        <f>SUM(INDIRECT(ADDRESS(MATCH("K23",$A:$A,0)+1,COLUMN(F$13),4)&amp;":"&amp;ADDRESS(MATCH("K24",$A:$A,0)-1,COLUMN(F$13),4)))</f>
        <v/>
      </c>
      <c r="G144" s="954">
        <f>SUM(INDIRECT(ADDRESS(MATCH("K23",$A:$A,0)+1,COLUMN(G$13),4)&amp;":"&amp;ADDRESS(MATCH("K24",$A:$A,0)-1,COLUMN(G$13),4)))</f>
        <v/>
      </c>
      <c r="H144" s="954">
        <f>SUM(INDIRECT(ADDRESS(MATCH("K23",$A:$A,0)+1,COLUMN(H$13),4)&amp;":"&amp;ADDRESS(MATCH("K24",$A:$A,0)-1,COLUMN(H$13),4)))</f>
        <v/>
      </c>
      <c r="I144" s="977" t="n"/>
      <c r="J144" s="196" t="n"/>
      <c r="K144" s="197" t="n"/>
      <c r="L144" s="197" t="n"/>
      <c r="M144" s="197" t="n"/>
      <c r="N144" s="966">
        <f>B144</f>
        <v/>
      </c>
      <c r="O144" s="198">
        <f>C144*BS!$B$9</f>
        <v/>
      </c>
      <c r="P144" s="198">
        <f>D144*BS!$B$9</f>
        <v/>
      </c>
      <c r="Q144" s="198">
        <f>E144*BS!$B$9</f>
        <v/>
      </c>
      <c r="R144" s="198">
        <f>F144*BS!$B$9</f>
        <v/>
      </c>
      <c r="S144" s="198">
        <f>G144*BS!$B$9</f>
        <v/>
      </c>
      <c r="T144" s="198">
        <f>H144*BS!$B$9</f>
        <v/>
      </c>
      <c r="U144" s="193" t="n"/>
      <c r="V144" s="197" t="n"/>
      <c r="W144" s="197" t="n"/>
      <c r="X144" s="197" t="n"/>
      <c r="Y144" s="197" t="n"/>
      <c r="Z144" s="197" t="n"/>
      <c r="AA144" s="197" t="n"/>
      <c r="AB144" s="197" t="n"/>
      <c r="AC144" s="197" t="n"/>
      <c r="AD144" s="197" t="n"/>
      <c r="AE144" s="197" t="n"/>
      <c r="AF144" s="197" t="n"/>
      <c r="AG144" s="197" t="n"/>
      <c r="AH144" s="197" t="n"/>
      <c r="AI144" s="197" t="n"/>
      <c r="AJ144" s="197" t="n"/>
      <c r="AK144" s="197" t="n"/>
      <c r="AL144" s="197" t="n"/>
      <c r="AM144" s="197" t="n"/>
      <c r="AN144" s="197" t="n"/>
      <c r="AO144" s="197" t="n"/>
      <c r="AP144" s="197" t="n"/>
      <c r="AQ144" s="197" t="n"/>
      <c r="AR144" s="197" t="n"/>
      <c r="AS144" s="197" t="n"/>
      <c r="AT144" s="197" t="n"/>
      <c r="AU144" s="197" t="n"/>
      <c r="AV144" s="197" t="n"/>
      <c r="AW144" s="197" t="n"/>
      <c r="AX144" s="197" t="n"/>
      <c r="AY144" s="197" t="n"/>
      <c r="AZ144" s="197" t="n"/>
      <c r="BA144" s="197" t="n"/>
      <c r="BB144" s="197" t="n"/>
      <c r="BC144" s="197" t="n"/>
      <c r="BD144" s="197" t="n"/>
      <c r="BE144" s="197" t="n"/>
      <c r="BF144" s="197" t="n"/>
      <c r="BG144" s="197" t="n"/>
      <c r="BH144" s="197" t="n"/>
      <c r="BI144" s="197" t="n"/>
      <c r="BJ144" s="197" t="n"/>
      <c r="BK144" s="197" t="n"/>
      <c r="BL144" s="197" t="n"/>
      <c r="BM144" s="197" t="n"/>
      <c r="BN144" s="197" t="n"/>
      <c r="BO144" s="197" t="n"/>
      <c r="BP144" s="197" t="n"/>
      <c r="BQ144" s="197" t="n"/>
      <c r="BR144" s="197" t="n"/>
      <c r="BS144" s="197" t="n"/>
      <c r="BT144" s="197" t="n"/>
      <c r="BU144" s="197" t="n"/>
      <c r="BV144" s="197" t="n"/>
      <c r="BW144" s="197" t="n"/>
      <c r="BX144" s="197" t="n"/>
      <c r="BY144" s="197" t="n"/>
      <c r="BZ144" s="197" t="n"/>
      <c r="CA144" s="197" t="n"/>
      <c r="CB144" s="197" t="n"/>
      <c r="CC144" s="197" t="n"/>
      <c r="CD144" s="197" t="n"/>
      <c r="CE144" s="197" t="n"/>
      <c r="CF144" s="197" t="n"/>
      <c r="CG144" s="197" t="n"/>
      <c r="CH144" s="197" t="n"/>
      <c r="CI144" s="197" t="n"/>
      <c r="CJ144" s="197" t="n"/>
      <c r="CK144" s="197" t="n"/>
      <c r="CL144" s="197" t="n"/>
      <c r="CM144" s="197" t="n"/>
      <c r="CN144" s="197" t="n"/>
      <c r="CO144" s="197" t="n"/>
      <c r="CP144" s="197" t="n"/>
      <c r="CQ144" s="197" t="n"/>
      <c r="CR144" s="197" t="n"/>
      <c r="CS144" s="197" t="n"/>
      <c r="CT144" s="197" t="n"/>
      <c r="CU144" s="197" t="n"/>
      <c r="CV144" s="197" t="n"/>
      <c r="CW144" s="197" t="n"/>
      <c r="CX144" s="197" t="n"/>
      <c r="CY144" s="197" t="n"/>
      <c r="CZ144" s="197" t="n"/>
      <c r="DA144" s="197" t="n"/>
      <c r="DB144" s="197" t="n"/>
      <c r="DC144" s="197" t="n"/>
      <c r="DD144" s="197" t="n"/>
      <c r="DE144" s="197" t="n"/>
      <c r="DF144" s="197" t="n"/>
      <c r="DG144" s="197" t="n"/>
      <c r="DH144" s="197" t="n"/>
      <c r="DI144" s="197" t="n"/>
      <c r="DJ144" s="197" t="n"/>
      <c r="DK144" s="197" t="n"/>
      <c r="DL144" s="197" t="n"/>
      <c r="DM144" s="197" t="n"/>
      <c r="DN144" s="197" t="n"/>
      <c r="DO144" s="197" t="n"/>
      <c r="DP144" s="197" t="n"/>
      <c r="DQ144" s="197" t="n"/>
      <c r="DR144" s="197" t="n"/>
      <c r="DS144" s="197" t="n"/>
      <c r="DT144" s="197" t="n"/>
      <c r="DU144" s="197" t="n"/>
      <c r="DV144" s="197" t="n"/>
      <c r="DW144" s="197" t="n"/>
      <c r="DX144" s="197" t="n"/>
      <c r="DY144" s="197" t="n"/>
      <c r="DZ144" s="197" t="n"/>
      <c r="EA144" s="197" t="n"/>
      <c r="EB144" s="197" t="n"/>
      <c r="EC144" s="197" t="n"/>
      <c r="ED144" s="197" t="n"/>
      <c r="EE144" s="197" t="n"/>
      <c r="EF144" s="197" t="n"/>
      <c r="EG144" s="197" t="n"/>
      <c r="EH144" s="197" t="n"/>
      <c r="EI144" s="197" t="n"/>
      <c r="EJ144" s="197" t="n"/>
    </row>
    <row r="145">
      <c r="B145" s="102" t="n"/>
      <c r="C145" s="939" t="n"/>
      <c r="D145" s="939" t="n"/>
      <c r="E145" s="939" t="n"/>
      <c r="F145" s="939" t="n"/>
      <c r="G145" s="939" t="n"/>
      <c r="H145" s="939" t="n"/>
      <c r="I145" s="975" t="n"/>
      <c r="J145" s="180" t="n"/>
      <c r="N145" s="976" t="inlineStr"/>
      <c r="O145" s="192" t="inlineStr"/>
      <c r="P145" s="192" t="inlineStr"/>
      <c r="Q145" s="192" t="inlineStr"/>
      <c r="R145" s="192" t="inlineStr"/>
      <c r="S145" s="192" t="inlineStr"/>
      <c r="T145" s="192" t="inlineStr"/>
      <c r="U145" s="193" t="n"/>
    </row>
    <row r="146">
      <c r="A146" s="194" t="inlineStr">
        <is>
          <t>K25</t>
        </is>
      </c>
      <c r="B146" s="96" t="inlineStr">
        <is>
          <t xml:space="preserve">Minority Interest </t>
        </is>
      </c>
      <c r="C146" s="954" t="n"/>
      <c r="D146" s="954" t="n"/>
      <c r="E146" s="954" t="n"/>
      <c r="F146" s="954" t="n"/>
      <c r="G146" s="954" t="n"/>
      <c r="H146" s="954" t="n"/>
      <c r="I146" s="977" t="n"/>
      <c r="J146" s="196" t="n"/>
      <c r="K146" s="197" t="n"/>
      <c r="L146" s="197" t="n"/>
      <c r="M146" s="197" t="n"/>
      <c r="N146" s="966">
        <f>B146</f>
        <v/>
      </c>
      <c r="O146" s="198" t="inlineStr"/>
      <c r="P146" s="198" t="inlineStr"/>
      <c r="Q146" s="198" t="inlineStr"/>
      <c r="R146" s="198" t="inlineStr"/>
      <c r="S146" s="198" t="inlineStr"/>
      <c r="T146" s="198" t="inlineStr"/>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A147" s="79" t="n"/>
      <c r="B147" s="102" t="n"/>
      <c r="C147" s="952" t="n"/>
      <c r="D147" s="952" t="n"/>
      <c r="E147" s="952" t="n"/>
      <c r="F147" s="952" t="n"/>
      <c r="G147" s="952" t="n"/>
      <c r="H147" s="952" t="n"/>
      <c r="I147" s="979" t="n"/>
      <c r="J147" s="180" t="n"/>
      <c r="N147" s="976" t="inlineStr"/>
      <c r="O147" s="192" t="inlineStr"/>
      <c r="P147" s="192" t="inlineStr"/>
      <c r="Q147" s="192" t="inlineStr"/>
      <c r="R147" s="192" t="inlineStr"/>
      <c r="S147" s="192" t="inlineStr"/>
      <c r="T147" s="192" t="inlineStr"/>
      <c r="U147" s="193">
        <f>I143</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I144</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I145</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I146</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I147</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I148</f>
        <v/>
      </c>
    </row>
    <row r="153" customFormat="1" s="194">
      <c r="A153" s="79" t="n"/>
      <c r="B153" s="102" t="n"/>
      <c r="C153" s="103" t="n"/>
      <c r="D153" s="103" t="n"/>
      <c r="E153" s="103" t="n"/>
      <c r="F153" s="103" t="n"/>
      <c r="G153" s="103" t="n"/>
      <c r="H153" s="103" t="n"/>
      <c r="I153" s="979" t="n"/>
      <c r="J153" s="180" t="n"/>
      <c r="N153" s="976" t="inlineStr"/>
      <c r="O153" s="192" t="inlineStr"/>
      <c r="P153" s="192" t="inlineStr"/>
      <c r="Q153" s="192" t="inlineStr"/>
      <c r="R153" s="192" t="inlineStr"/>
      <c r="S153" s="192" t="inlineStr"/>
      <c r="T153" s="192" t="inlineStr"/>
      <c r="U153" s="193">
        <f>I149</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I150</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I151</f>
        <v/>
      </c>
    </row>
    <row r="156" ht="18.75" customFormat="1" customHeight="1" s="194">
      <c r="A156" s="79" t="n"/>
      <c r="B156" s="102" t="n"/>
      <c r="C156" s="989" t="n"/>
      <c r="D156" s="971" t="n"/>
      <c r="E156" s="939" t="n"/>
      <c r="F156" s="939" t="n"/>
      <c r="G156" s="939" t="n">
        <v>0</v>
      </c>
      <c r="H156" s="939" t="n">
        <v>0</v>
      </c>
      <c r="I156" s="975" t="n"/>
      <c r="J156" s="180" t="n"/>
      <c r="N156" s="976" t="inlineStr"/>
      <c r="O156" s="192" t="inlineStr"/>
      <c r="P156" s="192" t="inlineStr"/>
      <c r="Q156" s="192" t="inlineStr"/>
      <c r="R156" s="192" t="inlineStr"/>
      <c r="S156" s="192">
        <f>G156*BS!$B$9</f>
        <v/>
      </c>
      <c r="T156" s="192">
        <f>H156*BS!$B$9</f>
        <v/>
      </c>
      <c r="U156" s="193">
        <f>I152</f>
        <v/>
      </c>
    </row>
    <row r="157" ht="18.75" customFormat="1" customHeight="1" s="194">
      <c r="A157" s="194" t="inlineStr">
        <is>
          <t>K26</t>
        </is>
      </c>
      <c r="B157" s="96" t="inlineStr">
        <is>
          <t xml:space="preserve">Total </t>
        </is>
      </c>
      <c r="C157" s="954">
        <f>SUM(INDIRECT(ADDRESS(MATCH("K25",$A:$A,0)+1,COLUMN(C$13),4)&amp;":"&amp;ADDRESS(MATCH("K26",$A:$A,0)-1,COLUMN(C$13),4)))</f>
        <v/>
      </c>
      <c r="D157" s="954">
        <f>SUM(INDIRECT(ADDRESS(MATCH("K25",$A:$A,0)+1,COLUMN(D$13),4)&amp;":"&amp;ADDRESS(MATCH("K26",$A:$A,0)-1,COLUMN(D$13),4)))</f>
        <v/>
      </c>
      <c r="E157" s="954">
        <f>SUM(INDIRECT(ADDRESS(MATCH("K25",$A:$A,0)+1,COLUMN(E$13),4)&amp;":"&amp;ADDRESS(MATCH("K26",$A:$A,0)-1,COLUMN(E$13),4)))</f>
        <v/>
      </c>
      <c r="F157" s="954">
        <f>SUM(INDIRECT(ADDRESS(MATCH("K25",$A:$A,0)+1,COLUMN(F$13),4)&amp;":"&amp;ADDRESS(MATCH("K26",$A:$A,0)-1,COLUMN(F$13),4)))</f>
        <v/>
      </c>
      <c r="G157" s="954">
        <f>SUM(INDIRECT(ADDRESS(MATCH("K25",$A:$A,0)+1,COLUMN(G$13),4)&amp;":"&amp;ADDRESS(MATCH("K26",$A:$A,0)-1,COLUMN(G$13),4)))</f>
        <v/>
      </c>
      <c r="H157" s="954">
        <f>SUM(INDIRECT(ADDRESS(MATCH("K25",$A:$A,0)+1,COLUMN(H$13),4)&amp;":"&amp;ADDRESS(MATCH("K26",$A:$A,0)-1,COLUMN(H$13),4)))</f>
        <v/>
      </c>
      <c r="I157" s="988" t="n"/>
      <c r="J157" s="196" t="n"/>
      <c r="K157" s="197" t="n"/>
      <c r="L157" s="197" t="n"/>
      <c r="M157" s="197" t="n"/>
      <c r="N157" s="966">
        <f>B157</f>
        <v/>
      </c>
      <c r="O157" s="198">
        <f>C157*BS!$B$9</f>
        <v/>
      </c>
      <c r="P157" s="198">
        <f>D157*BS!$B$9</f>
        <v/>
      </c>
      <c r="Q157" s="198">
        <f>E157*BS!$B$9</f>
        <v/>
      </c>
      <c r="R157" s="198">
        <f>F157*BS!$B$9</f>
        <v/>
      </c>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102" t="n"/>
      <c r="C158" s="994" t="n"/>
      <c r="D158" s="994" t="n"/>
      <c r="E158" s="994" t="n"/>
      <c r="F158" s="994" t="n"/>
      <c r="G158" s="994" t="n"/>
      <c r="H158" s="994" t="n"/>
      <c r="I158" s="992" t="n"/>
      <c r="J158" s="180" t="n"/>
      <c r="N158" s="976" t="inlineStr"/>
      <c r="O158" s="192" t="inlineStr"/>
      <c r="P158" s="192" t="inlineStr"/>
      <c r="Q158" s="192" t="inlineStr"/>
      <c r="R158" s="192" t="inlineStr"/>
      <c r="S158" s="192" t="inlineStr"/>
      <c r="T158" s="192" t="inlineStr"/>
      <c r="U158" s="193">
        <f>I154</f>
        <v/>
      </c>
    </row>
    <row r="159" ht="18.75" customFormat="1" customHeight="1" s="194">
      <c r="A159" s="194" t="inlineStr">
        <is>
          <t>K27</t>
        </is>
      </c>
      <c r="B159" s="96" t="inlineStr">
        <is>
          <t xml:space="preserve">Common Stock </t>
        </is>
      </c>
      <c r="C159" s="942" t="n"/>
      <c r="D159" s="942" t="n"/>
      <c r="E159" s="942" t="n"/>
      <c r="F159" s="942" t="n"/>
      <c r="G159" s="942" t="n"/>
      <c r="H159" s="942" t="n"/>
      <c r="I159" s="992" t="n"/>
      <c r="J159" s="196" t="n"/>
      <c r="K159" s="197" t="n"/>
      <c r="L159" s="197" t="n"/>
      <c r="M159" s="197" t="n"/>
      <c r="N159" s="966">
        <f>B159</f>
        <v/>
      </c>
      <c r="O159" s="198" t="inlineStr"/>
      <c r="P159" s="198" t="inlineStr"/>
      <c r="Q159" s="198" t="inlineStr"/>
      <c r="R159" s="198" t="inlineStr"/>
      <c r="S159" s="198" t="inlineStr"/>
      <c r="T159" s="198" t="inlineStr"/>
      <c r="U159" s="193">
        <f>I155</f>
        <v/>
      </c>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inlineStr">
        <is>
          <t xml:space="preserve"> None Fully paid ordinary shares at start of year</t>
        </is>
      </c>
      <c r="C160" s="103" t="n"/>
      <c r="D160" s="103" t="n"/>
      <c r="E160" s="103" t="n"/>
      <c r="F160" s="103" t="n"/>
      <c r="G160" s="103" t="n">
        <v>10000000</v>
      </c>
      <c r="H160" s="103" t="n">
        <v>10000000</v>
      </c>
      <c r="I160" s="979" t="n"/>
      <c r="J160" s="196" t="n"/>
      <c r="K160" s="197" t="n"/>
      <c r="L160" s="197" t="n"/>
      <c r="M160" s="197" t="n"/>
      <c r="N160" s="966">
        <f>B160</f>
        <v/>
      </c>
      <c r="O160" s="198" t="inlineStr"/>
      <c r="P160" s="198" t="inlineStr"/>
      <c r="Q160" s="198" t="inlineStr"/>
      <c r="R160" s="198" t="inlineStr"/>
      <c r="S160" s="198">
        <f>G160*BS!$B$9</f>
        <v/>
      </c>
      <c r="T160" s="198">
        <f>H160*BS!$B$9</f>
        <v/>
      </c>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inlineStr">
        <is>
          <t xml:space="preserve"> None Fully paid ordinary shares at end of year</t>
        </is>
      </c>
      <c r="C161" s="229" t="n"/>
      <c r="D161" s="229" t="n"/>
      <c r="E161" s="229" t="n"/>
      <c r="F161" s="229" t="n"/>
      <c r="G161" s="229" t="n">
        <v>10000000</v>
      </c>
      <c r="H161" s="952" t="n">
        <v>10000000</v>
      </c>
      <c r="I161" s="979" t="n"/>
      <c r="J161" s="196" t="n"/>
      <c r="K161" s="197" t="n"/>
      <c r="L161" s="197" t="n"/>
      <c r="M161" s="197" t="n"/>
      <c r="N161" s="966">
        <f>B161</f>
        <v/>
      </c>
      <c r="O161" s="198" t="inlineStr"/>
      <c r="P161" s="198" t="inlineStr"/>
      <c r="Q161" s="198" t="inlineStr"/>
      <c r="R161" s="198" t="inlineStr"/>
      <c r="S161" s="198">
        <f>G161*BS!$B$9</f>
        <v/>
      </c>
      <c r="T161" s="198">
        <f>H161*BS!$B$9</f>
        <v/>
      </c>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n"/>
      <c r="C162" s="229" t="n"/>
      <c r="D162" s="229" t="n"/>
      <c r="E162" s="229" t="n"/>
      <c r="F162" s="229" t="n"/>
      <c r="G162" s="229" t="n"/>
      <c r="H162" s="952" t="n"/>
      <c r="I162" s="979" t="n"/>
      <c r="J162" s="196" t="n"/>
      <c r="K162" s="197" t="n"/>
      <c r="L162" s="197" t="n"/>
      <c r="M162" s="197" t="n"/>
      <c r="N162" s="966" t="inlineStr"/>
      <c r="O162" s="198" t="inlineStr"/>
      <c r="P162" s="198" t="inlineStr"/>
      <c r="Q162" s="198" t="inlineStr"/>
      <c r="R162" s="198" t="inlineStr"/>
      <c r="S162" s="198" t="inlineStr"/>
      <c r="T162" s="198" t="inlineStr"/>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A163" s="194" t="inlineStr">
        <is>
          <t>K28</t>
        </is>
      </c>
      <c r="B163" s="96" t="inlineStr">
        <is>
          <t xml:space="preserve">Total </t>
        </is>
      </c>
      <c r="C163" s="954">
        <f>SUM(INDIRECT(ADDRESS(MATCH("K27",$A:$A,0)+1,COLUMN(C$13),4)&amp;":"&amp;ADDRESS(MATCH("K28",$A:$A,0)-1,COLUMN(C$13),4)))</f>
        <v/>
      </c>
      <c r="D163" s="954">
        <f>SUM(INDIRECT(ADDRESS(MATCH("K27",$A:$A,0)+1,COLUMN(D$13),4)&amp;":"&amp;ADDRESS(MATCH("K28",$A:$A,0)-1,COLUMN(D$13),4)))</f>
        <v/>
      </c>
      <c r="E163" s="954">
        <f>SUM(INDIRECT(ADDRESS(MATCH("K27",$A:$A,0)+1,COLUMN(E$13),4)&amp;":"&amp;ADDRESS(MATCH("K28",$A:$A,0)-1,COLUMN(E$13),4)))</f>
        <v/>
      </c>
      <c r="F163" s="954">
        <f>SUM(INDIRECT(ADDRESS(MATCH("K27",$A:$A,0)+1,COLUMN(F$13),4)&amp;":"&amp;ADDRESS(MATCH("K28",$A:$A,0)-1,COLUMN(F$13),4)))</f>
        <v/>
      </c>
      <c r="G163" s="954">
        <f>SUM(INDIRECT(ADDRESS(MATCH("K27",$A:$A,0)+1,COLUMN(G$13),4)&amp;":"&amp;ADDRESS(MATCH("K28",$A:$A,0)-1,COLUMN(G$13),4)))</f>
        <v/>
      </c>
      <c r="H163" s="954">
        <f>SUM(INDIRECT(ADDRESS(MATCH("K27",$A:$A,0)+1,COLUMN(H$13),4)&amp;":"&amp;ADDRESS(MATCH("K28",$A:$A,0)-1,COLUMN(H$13),4)))</f>
        <v/>
      </c>
      <c r="I163" s="995" t="n"/>
      <c r="J163" s="196" t="n"/>
      <c r="K163" s="197" t="n"/>
      <c r="L163" s="197" t="n"/>
      <c r="M163" s="197" t="n"/>
      <c r="N163" s="966">
        <f>B163</f>
        <v/>
      </c>
      <c r="O163" s="198">
        <f>C163*BS!$B$9</f>
        <v/>
      </c>
      <c r="P163" s="198">
        <f>D163*BS!$B$9</f>
        <v/>
      </c>
      <c r="Q163" s="198">
        <f>E163*BS!$B$9</f>
        <v/>
      </c>
      <c r="R163" s="198">
        <f>F163*BS!$B$9</f>
        <v/>
      </c>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B165" s="102" t="n"/>
      <c r="C165" s="994" t="n"/>
      <c r="D165" s="994" t="n"/>
      <c r="E165" s="994" t="n"/>
      <c r="F165" s="994" t="n"/>
      <c r="G165" s="994" t="n"/>
      <c r="H165" s="994" t="n"/>
      <c r="I165" s="992" t="n"/>
      <c r="J165" s="180" t="n"/>
      <c r="N165" s="976" t="inlineStr"/>
      <c r="O165" s="192" t="inlineStr"/>
      <c r="P165" s="192" t="inlineStr"/>
      <c r="Q165" s="192" t="inlineStr"/>
      <c r="R165" s="192" t="inlineStr"/>
      <c r="S165" s="192" t="inlineStr"/>
      <c r="T165" s="192" t="inlineStr"/>
      <c r="U165" s="193" t="n"/>
    </row>
    <row r="166" ht="18.75" customFormat="1" customHeight="1" s="194">
      <c r="A166" s="194" t="inlineStr">
        <is>
          <t>K29</t>
        </is>
      </c>
      <c r="B166" s="96" t="inlineStr">
        <is>
          <t xml:space="preserve">Additional Paid in Capital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I162</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229" t="n"/>
      <c r="C167" s="103" t="n"/>
      <c r="D167" s="103" t="n"/>
      <c r="E167" s="103" t="n"/>
      <c r="F167" s="103" t="n"/>
      <c r="G167" s="103" t="n"/>
      <c r="H167" s="103"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229" t="n"/>
      <c r="B168" s="229" t="n"/>
      <c r="C168" s="229" t="n"/>
      <c r="D168" s="229" t="n"/>
      <c r="E168" s="229" t="n"/>
      <c r="F168" s="229" t="n"/>
      <c r="G168" s="229" t="n">
        <v>0</v>
      </c>
      <c r="H168" s="229" t="n">
        <v>0</v>
      </c>
      <c r="I168" s="984" t="n"/>
      <c r="J168" s="196" t="n"/>
      <c r="K168" s="197" t="n"/>
      <c r="L168" s="197" t="n"/>
      <c r="M168" s="197" t="n"/>
      <c r="N168" s="966" t="inlineStr"/>
      <c r="O168" s="198" t="inlineStr"/>
      <c r="P168" s="198" t="inlineStr"/>
      <c r="Q168" s="198" t="inlineStr"/>
      <c r="R168" s="198" t="inlineStr"/>
      <c r="S168" s="198">
        <f>G168*BS!$B$9</f>
        <v/>
      </c>
      <c r="T168" s="198">
        <f>H168*BS!$B$9</f>
        <v/>
      </c>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A169" s="171" t="inlineStr">
        <is>
          <t>K30</t>
        </is>
      </c>
      <c r="B169" s="96" t="inlineStr">
        <is>
          <t xml:space="preserve">Total </t>
        </is>
      </c>
      <c r="C169" s="954">
        <f>SUM(INDIRECT(ADDRESS(MATCH("K29",$A:$A,0)+1,COLUMN(C$13),4)&amp;":"&amp;ADDRESS(MATCH("K30",$A:$A,0)-1,COLUMN(C$13),4)))</f>
        <v/>
      </c>
      <c r="D169" s="954">
        <f>SUM(INDIRECT(ADDRESS(MATCH("K29",$A:$A,0)+1,COLUMN(D$13),4)&amp;":"&amp;ADDRESS(MATCH("K30",$A:$A,0)-1,COLUMN(D$13),4)))</f>
        <v/>
      </c>
      <c r="E169" s="954">
        <f>SUM(INDIRECT(ADDRESS(MATCH("K29",$A:$A,0)+1,COLUMN(E$13),4)&amp;":"&amp;ADDRESS(MATCH("K30",$A:$A,0)-1,COLUMN(E$13),4)))</f>
        <v/>
      </c>
      <c r="F169" s="954">
        <f>SUM(INDIRECT(ADDRESS(MATCH("K29",$A:$A,0)+1,COLUMN(F$13),4)&amp;":"&amp;ADDRESS(MATCH("K30",$A:$A,0)-1,COLUMN(F$13),4)))</f>
        <v/>
      </c>
      <c r="G169" s="954">
        <f>SUM(INDIRECT(ADDRESS(MATCH("K29",$A:$A,0)+1,COLUMN(G$13),4)&amp;":"&amp;ADDRESS(MATCH("K30",$A:$A,0)-1,COLUMN(G$13),4)))</f>
        <v/>
      </c>
      <c r="H169" s="954">
        <f>SUM(INDIRECT(ADDRESS(MATCH("K29",$A:$A,0)+1,COLUMN(H$13),4)&amp;":"&amp;ADDRESS(MATCH("K30",$A:$A,0)-1,COLUMN(H$13),4)))</f>
        <v/>
      </c>
      <c r="I169" s="984" t="n"/>
      <c r="J169" s="180" t="n"/>
      <c r="N169" s="976">
        <f>B169</f>
        <v/>
      </c>
      <c r="O169" s="192">
        <f>C169*BS!$B$9</f>
        <v/>
      </c>
      <c r="P169" s="192">
        <f>D169*BS!$B$9</f>
        <v/>
      </c>
      <c r="Q169" s="192">
        <f>E169*BS!$B$9</f>
        <v/>
      </c>
      <c r="R169" s="192">
        <f>F169*BS!$B$9</f>
        <v/>
      </c>
      <c r="S169" s="192">
        <f>G169*BS!$B$9</f>
        <v/>
      </c>
      <c r="T169" s="192">
        <f>H169*BS!$B$9</f>
        <v/>
      </c>
      <c r="U169" s="193" t="n"/>
    </row>
    <row r="170">
      <c r="A170" s="194" t="inlineStr">
        <is>
          <t>K31</t>
        </is>
      </c>
      <c r="B170" s="96" t="inlineStr">
        <is>
          <t xml:space="preserve">Other Reserves </t>
        </is>
      </c>
      <c r="C170" s="983" t="n"/>
      <c r="D170" s="983" t="n"/>
      <c r="E170" s="983" t="n"/>
      <c r="F170" s="983" t="n"/>
      <c r="G170" s="983" t="n"/>
      <c r="H170" s="983" t="n"/>
      <c r="I170" s="984" t="n"/>
      <c r="J170" s="196" t="n"/>
      <c r="K170" s="197" t="n"/>
      <c r="L170" s="197" t="n"/>
      <c r="M170" s="197" t="n"/>
      <c r="N170" s="966">
        <f>B170</f>
        <v/>
      </c>
      <c r="O170" s="198" t="inlineStr"/>
      <c r="P170" s="198" t="inlineStr"/>
      <c r="Q170" s="198" t="inlineStr"/>
      <c r="R170" s="198" t="inlineStr"/>
      <c r="S170" s="198" t="inlineStr"/>
      <c r="T170" s="198" t="inlineStr"/>
      <c r="U170" s="193">
        <f>I166</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79" t="n"/>
      <c r="B171" s="102" t="inlineStr">
        <is>
          <t>Other Reserves *</t>
        </is>
      </c>
      <c r="C171" s="993" t="n"/>
      <c r="D171" s="993" t="n"/>
      <c r="E171" s="993" t="n"/>
      <c r="F171" s="993" t="n"/>
      <c r="G171" s="993" t="n">
        <v>-10000000</v>
      </c>
      <c r="H171" s="993" t="n">
        <v>-10000000</v>
      </c>
      <c r="I171" s="992" t="n"/>
      <c r="J171" s="180" t="n"/>
      <c r="N171" s="976">
        <f>B171</f>
        <v/>
      </c>
      <c r="O171" s="192" t="inlineStr"/>
      <c r="P171" s="192" t="inlineStr"/>
      <c r="Q171" s="192" t="inlineStr"/>
      <c r="R171" s="192" t="inlineStr"/>
      <c r="S171" s="192">
        <f>G171*BS!$B$9</f>
        <v/>
      </c>
      <c r="T171" s="192">
        <f>H171*BS!$B$9</f>
        <v/>
      </c>
      <c r="U171" s="193">
        <f>I167</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I168</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I169</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I170</f>
        <v/>
      </c>
    </row>
    <row r="175">
      <c r="A175" s="79" t="n"/>
      <c r="B175" s="102" t="n"/>
      <c r="C175" s="103" t="n"/>
      <c r="D175" s="103" t="n"/>
      <c r="E175" s="103" t="n"/>
      <c r="F175" s="103" t="n"/>
      <c r="G175" s="103" t="n"/>
      <c r="H175" s="103" t="n"/>
      <c r="I175" s="992" t="n"/>
      <c r="J175" s="180" t="n"/>
      <c r="N175" s="976" t="inlineStr"/>
      <c r="O175" s="192" t="inlineStr"/>
      <c r="P175" s="192" t="inlineStr"/>
      <c r="Q175" s="192" t="inlineStr"/>
      <c r="R175" s="192" t="inlineStr"/>
      <c r="S175" s="192" t="inlineStr"/>
      <c r="T175" s="192" t="inlineStr"/>
      <c r="U175" s="193">
        <f>I171</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I172</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I173</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I174</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I175</f>
        <v/>
      </c>
    </row>
    <row r="180" ht="23.25" customFormat="1" customHeight="1" s="234">
      <c r="A180" s="79" t="n"/>
      <c r="B180" s="102" t="n"/>
      <c r="C180" s="993" t="n"/>
      <c r="D180" s="993" t="n"/>
      <c r="E180" s="993" t="n"/>
      <c r="F180" s="993" t="n"/>
      <c r="G180" s="993" t="n"/>
      <c r="H180" s="993" t="n"/>
      <c r="I180" s="986" t="n"/>
      <c r="J180" s="180" t="n"/>
      <c r="N180" s="976" t="inlineStr"/>
      <c r="O180" s="192" t="inlineStr"/>
      <c r="P180" s="192" t="inlineStr"/>
      <c r="Q180" s="192" t="inlineStr"/>
      <c r="R180" s="192" t="inlineStr"/>
      <c r="S180" s="192" t="inlineStr"/>
      <c r="T180" s="192" t="inlineStr"/>
      <c r="U180" s="193">
        <f>I176</f>
        <v/>
      </c>
    </row>
    <row r="181" ht="23.25" customFormat="1" customHeight="1" s="234">
      <c r="B181" s="102" t="n"/>
      <c r="C181" s="952" t="n"/>
      <c r="D181" s="952" t="n"/>
      <c r="E181" s="952" t="n"/>
      <c r="F181" s="952" t="n"/>
      <c r="G181" s="952" t="n"/>
      <c r="H181" s="952" t="n"/>
      <c r="I181" s="979" t="n"/>
      <c r="J181" s="180" t="n"/>
      <c r="N181" s="976" t="inlineStr"/>
      <c r="O181" s="192" t="inlineStr"/>
      <c r="P181" s="192" t="inlineStr"/>
      <c r="Q181" s="192" t="inlineStr"/>
      <c r="R181" s="192" t="inlineStr"/>
      <c r="S181" s="192" t="inlineStr"/>
      <c r="T181" s="192" t="inlineStr"/>
      <c r="U181" s="193">
        <f>I177</f>
        <v/>
      </c>
    </row>
    <row r="182" ht="23.25" customFormat="1" customHeight="1" s="234">
      <c r="A182" s="194" t="inlineStr">
        <is>
          <t>K32</t>
        </is>
      </c>
      <c r="B182" s="96" t="inlineStr">
        <is>
          <t>Total</t>
        </is>
      </c>
      <c r="C182" s="954">
        <f>SUM(INDIRECT(ADDRESS(MATCH("K31",$A:$A,0)+1,COLUMN(C$13),4)&amp;":"&amp;ADDRESS(MATCH("K32",$A:$A,0)-1,COLUMN(C$13),4)))</f>
        <v/>
      </c>
      <c r="D182" s="954">
        <f>SUM(INDIRECT(ADDRESS(MATCH("K31",$A:$A,0)+1,COLUMN(D$13),4)&amp;":"&amp;ADDRESS(MATCH("K32",$A:$A,0)-1,COLUMN(D$13),4)))</f>
        <v/>
      </c>
      <c r="E182" s="954">
        <f>SUM(INDIRECT(ADDRESS(MATCH("K31",$A:$A,0)+1,COLUMN(E$13),4)&amp;":"&amp;ADDRESS(MATCH("K32",$A:$A,0)-1,COLUMN(E$13),4)))</f>
        <v/>
      </c>
      <c r="F182" s="954">
        <f>SUM(INDIRECT(ADDRESS(MATCH("K31",$A:$A,0)+1,COLUMN(F$13),4)&amp;":"&amp;ADDRESS(MATCH("K32",$A:$A,0)-1,COLUMN(F$13),4)))</f>
        <v/>
      </c>
      <c r="G182" s="954">
        <f>SUM(INDIRECT(ADDRESS(MATCH("K31",$A:$A,0)+1,COLUMN(G$13),4)&amp;":"&amp;ADDRESS(MATCH("K32",$A:$A,0)-1,COLUMN(G$13),4)))</f>
        <v/>
      </c>
      <c r="H182" s="954">
        <f>SUM(INDIRECT(ADDRESS(MATCH("K31",$A:$A,0)+1,COLUMN(H$13),4)&amp;":"&amp;ADDRESS(MATCH("K32",$A:$A,0)-1,COLUMN(H$13),4)))</f>
        <v/>
      </c>
      <c r="I182" s="984" t="n"/>
      <c r="J182" s="196" t="n"/>
      <c r="K182" s="197" t="n"/>
      <c r="L182" s="197" t="n"/>
      <c r="M182" s="197" t="n"/>
      <c r="N182" s="966">
        <f>B182</f>
        <v/>
      </c>
      <c r="O182" s="198">
        <f>C182*BS!$B$9</f>
        <v/>
      </c>
      <c r="P182" s="198">
        <f>D182*BS!$B$9</f>
        <v/>
      </c>
      <c r="Q182" s="198">
        <f>E182*BS!$B$9</f>
        <v/>
      </c>
      <c r="R182" s="198">
        <f>F182*BS!$B$9</f>
        <v/>
      </c>
      <c r="S182" s="198">
        <f>G182*BS!$B$9</f>
        <v/>
      </c>
      <c r="T182" s="198">
        <f>H182*BS!$B$9</f>
        <v/>
      </c>
      <c r="U182" s="193">
        <f>I178</f>
        <v/>
      </c>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B183" s="102" t="inlineStr">
        <is>
          <t>Retained earnings</t>
        </is>
      </c>
      <c r="C183" s="996" t="n"/>
      <c r="D183" s="996" t="n"/>
      <c r="E183" s="996" t="n"/>
      <c r="F183" s="996" t="n"/>
      <c r="G183" s="996" t="n">
        <v>41223680</v>
      </c>
      <c r="H183" s="996" t="n">
        <v>43210939</v>
      </c>
      <c r="I183" s="997" t="n"/>
      <c r="J183" s="180" t="n"/>
      <c r="N183" s="976">
        <f>B183</f>
        <v/>
      </c>
      <c r="O183" s="192" t="inlineStr"/>
      <c r="P183" s="192" t="inlineStr"/>
      <c r="Q183" s="192" t="inlineStr"/>
      <c r="R183" s="192" t="inlineStr"/>
      <c r="S183" s="192">
        <f>G183*BS!$B$9</f>
        <v/>
      </c>
      <c r="T183" s="192">
        <f>H183*BS!$B$9</f>
        <v/>
      </c>
      <c r="U183" s="193" t="n"/>
    </row>
    <row r="184" ht="18.75" customHeight="1" s="340">
      <c r="A184" s="194" t="inlineStr">
        <is>
          <t>K33</t>
        </is>
      </c>
      <c r="B184" s="96" t="inlineStr">
        <is>
          <t xml:space="preserve">Retained Earnings </t>
        </is>
      </c>
      <c r="C184" s="983" t="n"/>
      <c r="D184" s="983" t="n"/>
      <c r="E184" s="983" t="n"/>
      <c r="F184" s="983" t="n"/>
      <c r="G184" s="983" t="n"/>
      <c r="H184" s="983" t="n"/>
      <c r="I184" s="998" t="n"/>
      <c r="J184" s="196" t="n"/>
      <c r="K184" s="197" t="n"/>
      <c r="L184" s="197" t="n"/>
      <c r="M184" s="197" t="n"/>
      <c r="N184" s="966">
        <f>B184</f>
        <v/>
      </c>
      <c r="O184" s="198" t="inlineStr"/>
      <c r="P184" s="198" t="inlineStr"/>
      <c r="Q184" s="198" t="inlineStr"/>
      <c r="R184" s="198" t="inlineStr"/>
      <c r="S184" s="198" t="inlineStr"/>
      <c r="T184" s="198" t="inlineStr"/>
      <c r="U184" s="193">
        <f>I180</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n"/>
      <c r="C185" s="103" t="n"/>
      <c r="D185" s="103" t="n"/>
      <c r="E185" s="103" t="n"/>
      <c r="F185" s="103" t="n"/>
      <c r="G185" s="103" t="n"/>
      <c r="H185" s="103" t="n"/>
      <c r="I185" s="998" t="n"/>
      <c r="J185" s="196" t="n"/>
      <c r="K185" s="197" t="n"/>
      <c r="L185" s="197" t="n"/>
      <c r="M185" s="197" t="n"/>
      <c r="N185" s="966" t="inlineStr"/>
      <c r="O185" s="198" t="inlineStr"/>
      <c r="P185" s="198" t="inlineStr"/>
      <c r="Q185" s="198" t="inlineStr"/>
      <c r="R185" s="198" t="inlineStr"/>
      <c r="S185" s="198" t="inlineStr"/>
      <c r="T185" s="198" t="inlineStr"/>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194" t="n"/>
      <c r="B186" s="102" t="n"/>
      <c r="C186" s="993" t="n"/>
      <c r="D186" s="993" t="n"/>
      <c r="E186" s="993" t="n"/>
      <c r="F186" s="993" t="n"/>
      <c r="G186" s="993" t="n"/>
      <c r="H186" s="993" t="n"/>
      <c r="I186" s="998" t="n"/>
      <c r="J186" s="196" t="n"/>
      <c r="K186" s="197" t="n"/>
      <c r="L186" s="197" t="n"/>
      <c r="M186" s="197" t="n"/>
      <c r="N186" s="966" t="inlineStr"/>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79" t="inlineStr">
        <is>
          <t>K34</t>
        </is>
      </c>
      <c r="B187" s="96" t="inlineStr">
        <is>
          <t>Total</t>
        </is>
      </c>
      <c r="C187" s="954">
        <f>SUM(INDIRECT(ADDRESS(MATCH("K33",$A:$A,0)+1,COLUMN(C$13),4)&amp;":"&amp;ADDRESS(MATCH("K34",$A:$A,0)-1,COLUMN(C$13),4)))</f>
        <v/>
      </c>
      <c r="D187" s="954">
        <f>SUM(INDIRECT(ADDRESS(MATCH("K33",$A:$A,0)+1,COLUMN(D$13),4)&amp;":"&amp;ADDRESS(MATCH("K34",$A:$A,0)-1,COLUMN(D$13),4)))</f>
        <v/>
      </c>
      <c r="E187" s="954">
        <f>SUM(INDIRECT(ADDRESS(MATCH("K33",$A:$A,0)+1,COLUMN(E$13),4)&amp;":"&amp;ADDRESS(MATCH("K34",$A:$A,0)-1,COLUMN(E$13),4)))</f>
        <v/>
      </c>
      <c r="F187" s="954">
        <f>SUM(INDIRECT(ADDRESS(MATCH("K33",$A:$A,0)+1,COLUMN(F$13),4)&amp;":"&amp;ADDRESS(MATCH("K34",$A:$A,0)-1,COLUMN(F$13),4)))</f>
        <v/>
      </c>
      <c r="G187" s="954">
        <f>SUM(INDIRECT(ADDRESS(MATCH("K33",$A:$A,0)+1,COLUMN(G$13),4)&amp;":"&amp;ADDRESS(MATCH("K34",$A:$A,0)-1,COLUMN(G$13),4)))</f>
        <v/>
      </c>
      <c r="H187" s="954">
        <f>SUM(INDIRECT(ADDRESS(MATCH("K33",$A:$A,0)+1,COLUMN(H$13),4)&amp;":"&amp;ADDRESS(MATCH("K34",$A:$A,0)-1,COLUMN(H$13),4)))</f>
        <v/>
      </c>
      <c r="I187" s="997" t="n"/>
      <c r="J187" s="180" t="n"/>
      <c r="N187" s="976">
        <f>B187</f>
        <v/>
      </c>
      <c r="O187" s="192">
        <f>C187*BS!$B$9</f>
        <v/>
      </c>
      <c r="P187" s="192">
        <f>D187*BS!$B$9</f>
        <v/>
      </c>
      <c r="Q187" s="192">
        <f>E187*BS!$B$9</f>
        <v/>
      </c>
      <c r="R187" s="192">
        <f>F187*BS!$B$9</f>
        <v/>
      </c>
      <c r="S187" s="192">
        <f>G187*BS!$B$9</f>
        <v/>
      </c>
      <c r="T187" s="192">
        <f>H187*BS!$B$9</f>
        <v/>
      </c>
      <c r="U187" s="193" t="n"/>
    </row>
    <row r="188" ht="18.75" customFormat="1" customHeight="1" s="171">
      <c r="A188" s="171" t="inlineStr">
        <is>
          <t>K35</t>
        </is>
      </c>
      <c r="B188" s="96" t="inlineStr">
        <is>
          <t xml:space="preserve">Others </t>
        </is>
      </c>
      <c r="C188" s="999" t="n"/>
      <c r="D188" s="999" t="n"/>
      <c r="E188" s="999" t="n"/>
      <c r="F188" s="999" t="n"/>
      <c r="G188" s="999" t="n"/>
      <c r="H188" s="999" t="n"/>
      <c r="I188" s="997" t="n"/>
      <c r="J188" s="180" t="n"/>
      <c r="N188" s="966">
        <f>B188</f>
        <v/>
      </c>
      <c r="O188" s="204" t="inlineStr"/>
      <c r="P188" s="204" t="inlineStr"/>
      <c r="Q188" s="204" t="inlineStr"/>
      <c r="R188" s="204" t="inlineStr"/>
      <c r="S188" s="204" t="inlineStr"/>
      <c r="T188" s="204" t="inlineStr"/>
      <c r="U188" s="193"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I185</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I186</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103" t="n"/>
      <c r="D191" s="103" t="n"/>
      <c r="E191" s="103" t="n"/>
      <c r="F191" s="103" t="n"/>
      <c r="G191" s="103" t="n"/>
      <c r="H191" s="103" t="n"/>
      <c r="I191" s="997" t="n"/>
      <c r="J191" s="180" t="n"/>
      <c r="K191" s="172" t="n"/>
      <c r="L191" s="172" t="n"/>
      <c r="M191" s="172" t="n"/>
      <c r="N191" s="973" t="inlineStr"/>
      <c r="O191" s="192" t="inlineStr"/>
      <c r="P191" s="192" t="inlineStr"/>
      <c r="Q191" s="192" t="inlineStr"/>
      <c r="R191" s="192" t="inlineStr"/>
      <c r="S191" s="192" t="inlineStr"/>
      <c r="T191" s="192" t="inlineStr"/>
      <c r="U191" s="193">
        <f>I187</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I188</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000"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I189</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I190</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I191</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I192</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I193</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v>0</v>
      </c>
      <c r="H198" s="991" t="n">
        <v>0</v>
      </c>
      <c r="I198" s="997" t="n"/>
      <c r="J198" s="180" t="n"/>
      <c r="K198" s="172" t="n"/>
      <c r="L198" s="172" t="n"/>
      <c r="M198" s="172" t="n"/>
      <c r="N198" s="973" t="inlineStr"/>
      <c r="O198" s="192" t="inlineStr"/>
      <c r="P198" s="192" t="inlineStr"/>
      <c r="Q198" s="192" t="inlineStr"/>
      <c r="R198" s="192" t="inlineStr"/>
      <c r="S198" s="192">
        <f>G198*BS!$B$9</f>
        <v/>
      </c>
      <c r="T198" s="192">
        <f>H198*BS!$B$9</f>
        <v/>
      </c>
      <c r="U198" s="193">
        <f>I194</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inlineStr">
        <is>
          <t>K36</t>
        </is>
      </c>
      <c r="B199" s="96" t="inlineStr">
        <is>
          <t>Total</t>
        </is>
      </c>
      <c r="C199" s="954">
        <f>SUM(INDIRECT(ADDRESS(MATCH("K35",$A:$A,0)+1,COLUMN(C$13),4)&amp;":"&amp;ADDRESS(MATCH("K36",$A:$A,0)-1,COLUMN(C$13),4)))</f>
        <v/>
      </c>
      <c r="D199" s="954">
        <f>SUM(INDIRECT(ADDRESS(MATCH("K35",$A:$A,0)+1,COLUMN(D$13),4)&amp;":"&amp;ADDRESS(MATCH("K36",$A:$A,0)-1,COLUMN(D$13),4)))</f>
        <v/>
      </c>
      <c r="E199" s="954">
        <f>SUM(INDIRECT(ADDRESS(MATCH("K35",$A:$A,0)+1,COLUMN(E$13),4)&amp;":"&amp;ADDRESS(MATCH("K36",$A:$A,0)-1,COLUMN(E$13),4)))</f>
        <v/>
      </c>
      <c r="F199" s="954">
        <f>SUM(INDIRECT(ADDRESS(MATCH("K35",$A:$A,0)+1,COLUMN(F$13),4)&amp;":"&amp;ADDRESS(MATCH("K36",$A:$A,0)-1,COLUMN(F$13),4)))</f>
        <v/>
      </c>
      <c r="G199" s="954">
        <f>SUM(INDIRECT(ADDRESS(MATCH("K35",$A:$A,0)+1,COLUMN(G$13),4)&amp;":"&amp;ADDRESS(MATCH("K36",$A:$A,0)-1,COLUMN(G$13),4)))</f>
        <v/>
      </c>
      <c r="H199" s="954">
        <f>SUM(INDIRECT(ADDRESS(MATCH("K35",$A:$A,0)+1,COLUMN(H$13),4)&amp;":"&amp;ADDRESS(MATCH("K36",$A:$A,0)-1,COLUMN(H$13),4)))</f>
        <v/>
      </c>
      <c r="I199" s="997" t="n"/>
      <c r="J199" s="180" t="n"/>
      <c r="K199" s="172" t="n"/>
      <c r="L199" s="172" t="n"/>
      <c r="M199" s="172" t="n"/>
      <c r="N199" s="966">
        <f>B199</f>
        <v/>
      </c>
      <c r="O199" s="1001">
        <f>C199*BS!$B$9</f>
        <v/>
      </c>
      <c r="P199" s="1001">
        <f>D199*BS!$B$9</f>
        <v/>
      </c>
      <c r="Q199" s="1001">
        <f>E199*BS!$B$9</f>
        <v/>
      </c>
      <c r="R199" s="1001">
        <f>F199*BS!$B$9</f>
        <v/>
      </c>
      <c r="S199" s="1001">
        <f>G199*BS!$B$9</f>
        <v/>
      </c>
      <c r="T199" s="1001">
        <f>H199*BS!$B$9</f>
        <v/>
      </c>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t="n"/>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194" t="inlineStr">
        <is>
          <t>K37</t>
        </is>
      </c>
      <c r="B201" s="96" t="inlineStr">
        <is>
          <t xml:space="preserve">Total Shareholders Equity </t>
        </is>
      </c>
      <c r="C201" s="983" t="n"/>
      <c r="D201" s="983" t="n"/>
      <c r="E201" s="983" t="n"/>
      <c r="F201" s="983" t="n"/>
      <c r="G201" s="983" t="n"/>
      <c r="H201" s="983" t="n"/>
      <c r="I201" s="998" t="n"/>
      <c r="J201" s="196" t="n"/>
      <c r="K201" s="197" t="n"/>
      <c r="L201" s="197" t="n"/>
      <c r="M201" s="197" t="n"/>
      <c r="N201" s="966">
        <f>B201</f>
        <v/>
      </c>
      <c r="O201" s="198" t="inlineStr"/>
      <c r="P201" s="198" t="inlineStr"/>
      <c r="Q201" s="198" t="inlineStr"/>
      <c r="R201" s="198" t="inlineStr"/>
      <c r="S201" s="198" t="inlineStr"/>
      <c r="T201" s="198" t="inlineStr"/>
      <c r="U201" s="193">
        <f>I197</f>
        <v/>
      </c>
      <c r="V201" s="197" t="n"/>
      <c r="W201" s="197" t="n"/>
      <c r="X201" s="197" t="n"/>
      <c r="Y201" s="197" t="n"/>
      <c r="Z201" s="197" t="n"/>
      <c r="AA201" s="197" t="n"/>
      <c r="AB201" s="197" t="n"/>
      <c r="AC201" s="197" t="n"/>
      <c r="AD201" s="197" t="n"/>
      <c r="AE201" s="197" t="n"/>
      <c r="AF201" s="197" t="n"/>
      <c r="AG201" s="197" t="n"/>
      <c r="AH201" s="197" t="n"/>
      <c r="AI201" s="197" t="n"/>
      <c r="AJ201" s="197" t="n"/>
      <c r="AK201" s="197" t="n"/>
      <c r="AL201" s="197" t="n"/>
      <c r="AM201" s="197" t="n"/>
      <c r="AN201" s="197" t="n"/>
      <c r="AO201" s="197" t="n"/>
      <c r="AP201" s="197" t="n"/>
      <c r="AQ201" s="197" t="n"/>
      <c r="AR201" s="197" t="n"/>
      <c r="AS201" s="197" t="n"/>
      <c r="AT201" s="197" t="n"/>
      <c r="AU201" s="197" t="n"/>
      <c r="AV201" s="197" t="n"/>
      <c r="AW201" s="197" t="n"/>
      <c r="AX201" s="197" t="n"/>
      <c r="AY201" s="197" t="n"/>
      <c r="AZ201" s="197" t="n"/>
      <c r="BA201" s="197" t="n"/>
      <c r="BB201" s="197" t="n"/>
      <c r="BC201" s="197" t="n"/>
      <c r="BD201" s="197" t="n"/>
      <c r="BE201" s="197" t="n"/>
      <c r="BF201" s="197" t="n"/>
      <c r="BG201" s="197" t="n"/>
      <c r="BH201" s="197" t="n"/>
      <c r="BI201" s="197" t="n"/>
      <c r="BJ201" s="197" t="n"/>
      <c r="BK201" s="197" t="n"/>
      <c r="BL201" s="197" t="n"/>
      <c r="BM201" s="197" t="n"/>
      <c r="BN201" s="197" t="n"/>
      <c r="BO201" s="197" t="n"/>
      <c r="BP201" s="197" t="n"/>
      <c r="BQ201" s="197" t="n"/>
      <c r="BR201" s="197" t="n"/>
      <c r="BS201" s="197" t="n"/>
      <c r="BT201" s="197" t="n"/>
      <c r="BU201" s="197" t="n"/>
      <c r="BV201" s="197" t="n"/>
      <c r="BW201" s="197" t="n"/>
      <c r="BX201" s="197" t="n"/>
      <c r="BY201" s="197" t="n"/>
      <c r="BZ201" s="197" t="n"/>
      <c r="CA201" s="197" t="n"/>
      <c r="CB201" s="197" t="n"/>
      <c r="CC201" s="197" t="n"/>
      <c r="CD201" s="197" t="n"/>
      <c r="CE201" s="197" t="n"/>
      <c r="CF201" s="197" t="n"/>
      <c r="CG201" s="197" t="n"/>
      <c r="CH201" s="197" t="n"/>
      <c r="CI201" s="197" t="n"/>
      <c r="CJ201" s="197" t="n"/>
      <c r="CK201" s="197" t="n"/>
      <c r="CL201" s="197" t="n"/>
      <c r="CM201" s="197" t="n"/>
      <c r="CN201" s="197" t="n"/>
      <c r="CO201" s="197" t="n"/>
      <c r="CP201" s="197" t="n"/>
      <c r="CQ201" s="197" t="n"/>
      <c r="CR201" s="197" t="n"/>
      <c r="CS201" s="197" t="n"/>
      <c r="CT201" s="197" t="n"/>
      <c r="CU201" s="197" t="n"/>
      <c r="CV201" s="197" t="n"/>
      <c r="CW201" s="197" t="n"/>
      <c r="CX201" s="197" t="n"/>
      <c r="CY201" s="197" t="n"/>
      <c r="CZ201" s="197" t="n"/>
      <c r="DA201" s="197" t="n"/>
      <c r="DB201" s="197" t="n"/>
      <c r="DC201" s="197" t="n"/>
      <c r="DD201" s="197" t="n"/>
      <c r="DE201" s="197" t="n"/>
      <c r="DF201" s="197" t="n"/>
      <c r="DG201" s="197" t="n"/>
      <c r="DH201" s="197" t="n"/>
      <c r="DI201" s="197" t="n"/>
      <c r="DJ201" s="197" t="n"/>
      <c r="DK201" s="197" t="n"/>
      <c r="DL201" s="197" t="n"/>
      <c r="DM201" s="197" t="n"/>
      <c r="DN201" s="197" t="n"/>
      <c r="DO201" s="197" t="n"/>
      <c r="DP201" s="197" t="n"/>
      <c r="DQ201" s="197" t="n"/>
      <c r="DR201" s="197" t="n"/>
      <c r="DS201" s="197" t="n"/>
      <c r="DT201" s="197" t="n"/>
      <c r="DU201" s="197" t="n"/>
      <c r="DV201" s="197" t="n"/>
      <c r="DW201" s="197" t="n"/>
      <c r="DX201" s="197" t="n"/>
      <c r="DY201" s="197" t="n"/>
      <c r="DZ201" s="197" t="n"/>
      <c r="EA201" s="197" t="n"/>
      <c r="EB201" s="197" t="n"/>
      <c r="EC201" s="197" t="n"/>
      <c r="ED201" s="197" t="n"/>
      <c r="EE201" s="197" t="n"/>
      <c r="EF201" s="197" t="n"/>
      <c r="EG201" s="197" t="n"/>
      <c r="EH201" s="197" t="n"/>
      <c r="EI201" s="197" t="n"/>
      <c r="EJ201" s="197" t="n"/>
    </row>
    <row r="202">
      <c r="B202" s="102" t="n"/>
      <c r="C202" s="103" t="n"/>
      <c r="D202" s="103" t="n"/>
      <c r="E202" s="103" t="n"/>
      <c r="F202" s="103" t="n"/>
      <c r="G202" s="103" t="n"/>
      <c r="H202" s="103" t="n"/>
      <c r="I202" s="984" t="n"/>
      <c r="J202" s="180" t="n"/>
      <c r="N202" s="976" t="inlineStr"/>
      <c r="O202" s="192" t="inlineStr"/>
      <c r="P202" s="192" t="inlineStr"/>
      <c r="Q202" s="192" t="inlineStr"/>
      <c r="R202" s="192" t="inlineStr"/>
      <c r="S202" s="192" t="inlineStr"/>
      <c r="T202" s="192" t="inlineStr"/>
      <c r="U202" s="193">
        <f>I198</f>
        <v/>
      </c>
    </row>
    <row r="203">
      <c r="B203" s="102" t="n"/>
      <c r="C203" s="1002" t="n"/>
      <c r="D203" s="1002" t="n"/>
      <c r="E203" s="1002" t="n"/>
      <c r="F203" s="1002" t="n"/>
      <c r="G203" s="1002" t="n">
        <v>0</v>
      </c>
      <c r="H203" s="1002" t="n">
        <v>0</v>
      </c>
      <c r="I203" s="984" t="n"/>
      <c r="J203" s="180" t="n"/>
      <c r="N203" s="976" t="inlineStr"/>
      <c r="O203" s="192" t="inlineStr"/>
      <c r="P203" s="192" t="inlineStr"/>
      <c r="Q203" s="192" t="inlineStr"/>
      <c r="R203" s="192" t="inlineStr"/>
      <c r="S203" s="192">
        <f>G203*BS!$B$9</f>
        <v/>
      </c>
      <c r="T203" s="192">
        <f>H203*BS!$B$9</f>
        <v/>
      </c>
      <c r="U203" s="193" t="n"/>
    </row>
    <row r="204">
      <c r="A204" s="171" t="inlineStr">
        <is>
          <t>K38</t>
        </is>
      </c>
      <c r="B204" s="96" t="inlineStr">
        <is>
          <t>Total</t>
        </is>
      </c>
      <c r="C204" s="954">
        <f>SUM(INDIRECT(ADDRESS(MATCH("K37",$A:$A,0)+1,COLUMN(C$13),4)&amp;":"&amp;ADDRESS(MATCH("K38",$A:$A,0)-1,COLUMN(C$13),4)))</f>
        <v/>
      </c>
      <c r="D204" s="954">
        <f>SUM(INDIRECT(ADDRESS(MATCH("K37",$A:$A,0)+1,COLUMN(D$13),4)&amp;":"&amp;ADDRESS(MATCH("K38",$A:$A,0)-1,COLUMN(D$13),4)))</f>
        <v/>
      </c>
      <c r="E204" s="954">
        <f>SUM(INDIRECT(ADDRESS(MATCH("K37",$A:$A,0)+1,COLUMN(E$13),4)&amp;":"&amp;ADDRESS(MATCH("K38",$A:$A,0)-1,COLUMN(E$13),4)))</f>
        <v/>
      </c>
      <c r="F204" s="954">
        <f>SUM(INDIRECT(ADDRESS(MATCH("K37",$A:$A,0)+1,COLUMN(F$13),4)&amp;":"&amp;ADDRESS(MATCH("K38",$A:$A,0)-1,COLUMN(F$13),4)))</f>
        <v/>
      </c>
      <c r="G204" s="954">
        <f>SUM(INDIRECT(ADDRESS(MATCH("K37",$A:$A,0)+1,COLUMN(G$13),4)&amp;":"&amp;ADDRESS(MATCH("K38",$A:$A,0)-1,COLUMN(G$13),4)))</f>
        <v/>
      </c>
      <c r="H204" s="954">
        <f>SUM(INDIRECT(ADDRESS(MATCH("K37",$A:$A,0)+1,COLUMN(H$13),4)&amp;":"&amp;ADDRESS(MATCH("K38",$A:$A,0)-1,COLUMN(H$13),4)))</f>
        <v/>
      </c>
      <c r="I204" s="984" t="n"/>
      <c r="J204" s="180" t="n"/>
      <c r="N204" s="976">
        <f>B204</f>
        <v/>
      </c>
      <c r="O204" s="192">
        <f>C204*BS!$B$9</f>
        <v/>
      </c>
      <c r="P204" s="192">
        <f>D204*BS!$B$9</f>
        <v/>
      </c>
      <c r="Q204" s="192">
        <f>E204*BS!$B$9</f>
        <v/>
      </c>
      <c r="R204" s="192">
        <f>F204*BS!$B$9</f>
        <v/>
      </c>
      <c r="S204" s="192">
        <f>G204*BS!$B$9</f>
        <v/>
      </c>
      <c r="T204" s="192">
        <f>H204*BS!$B$9</f>
        <v/>
      </c>
      <c r="U204" s="193" t="n"/>
    </row>
    <row r="205">
      <c r="A205" s="171" t="inlineStr">
        <is>
          <t>K39</t>
        </is>
      </c>
      <c r="B205" s="96" t="inlineStr">
        <is>
          <t xml:space="preserve">Off Balance Liabilities </t>
        </is>
      </c>
      <c r="C205" s="1003" t="n"/>
      <c r="D205" s="1003" t="n"/>
      <c r="E205" s="1003" t="n"/>
      <c r="F205" s="1003" t="n"/>
      <c r="G205" s="1003" t="n"/>
      <c r="H205" s="1003" t="n"/>
      <c r="I205" s="997" t="n"/>
      <c r="J205" s="180" t="n"/>
      <c r="N205" s="966">
        <f>B205</f>
        <v/>
      </c>
      <c r="O205" s="204" t="inlineStr"/>
      <c r="P205" s="204" t="inlineStr"/>
      <c r="Q205" s="204" t="inlineStr"/>
      <c r="R205" s="204" t="inlineStr"/>
      <c r="S205" s="204" t="inlineStr"/>
      <c r="T205" s="204" t="inlineStr"/>
      <c r="U205" s="193" t="n"/>
    </row>
    <row r="206">
      <c r="B206" s="102" t="inlineStr">
        <is>
          <t>- LC</t>
        </is>
      </c>
      <c r="C206" s="991" t="n"/>
      <c r="D206" s="991" t="n"/>
      <c r="E206" s="991" t="n"/>
      <c r="F206" s="991" t="n"/>
      <c r="G206" s="991" t="n"/>
      <c r="H206" s="991" t="n"/>
      <c r="I206" s="977" t="n"/>
      <c r="J206" s="180" t="n"/>
      <c r="N206" s="976">
        <f>B206</f>
        <v/>
      </c>
      <c r="O206" s="192" t="inlineStr"/>
      <c r="P206" s="192" t="inlineStr"/>
      <c r="Q206" s="192" t="inlineStr"/>
      <c r="R206" s="192" t="inlineStr"/>
      <c r="S206" s="192" t="inlineStr"/>
      <c r="T206" s="192" t="inlineStr"/>
      <c r="U206" s="193">
        <f>I202</f>
        <v/>
      </c>
    </row>
    <row r="207">
      <c r="B207" s="102" t="inlineStr">
        <is>
          <t>- BG</t>
        </is>
      </c>
      <c r="C207" s="991" t="n"/>
      <c r="D207" s="991" t="n"/>
      <c r="E207" s="991" t="n"/>
      <c r="F207" s="991" t="n"/>
      <c r="G207" s="991" t="n"/>
      <c r="H207" s="991" t="n"/>
      <c r="I207" s="239" t="n"/>
      <c r="J207" s="180" t="n"/>
      <c r="N207" s="976">
        <f>B207</f>
        <v/>
      </c>
      <c r="O207" s="192" t="inlineStr"/>
      <c r="P207" s="192" t="inlineStr"/>
      <c r="Q207" s="192" t="inlineStr"/>
      <c r="R207" s="192" t="inlineStr"/>
      <c r="S207" s="192" t="inlineStr"/>
      <c r="T207" s="192" t="inlineStr"/>
      <c r="U207" s="193">
        <f>I203</f>
        <v/>
      </c>
    </row>
    <row r="208">
      <c r="B208" s="102" t="inlineStr">
        <is>
          <t>- BD</t>
        </is>
      </c>
      <c r="C208" s="103" t="n"/>
      <c r="D208" s="103" t="n"/>
      <c r="E208" s="103" t="n"/>
      <c r="F208" s="103" t="n"/>
      <c r="G208" s="103" t="n"/>
      <c r="H208" s="103" t="n"/>
      <c r="I208" s="240" t="n"/>
      <c r="J208" s="180" t="n"/>
      <c r="N208" s="976">
        <f>B208</f>
        <v/>
      </c>
      <c r="O208" s="192" t="inlineStr"/>
      <c r="P208" s="192" t="inlineStr"/>
      <c r="Q208" s="192" t="inlineStr"/>
      <c r="R208" s="192" t="inlineStr"/>
      <c r="S208" s="192" t="inlineStr"/>
      <c r="T208" s="192" t="inlineStr"/>
      <c r="U208" s="193">
        <f>I204</f>
        <v/>
      </c>
    </row>
    <row r="209">
      <c r="B209" s="102" t="inlineStr">
        <is>
          <t>- CG</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I205</f>
        <v/>
      </c>
    </row>
    <row r="210">
      <c r="B210" s="102" t="inlineStr">
        <is>
          <t>- Commitments</t>
        </is>
      </c>
      <c r="C210" s="991" t="n"/>
      <c r="D210" s="991" t="n"/>
      <c r="E210" s="991" t="n"/>
      <c r="F210" s="991" t="n"/>
      <c r="G210" s="991" t="n"/>
      <c r="H210" s="991" t="n"/>
      <c r="I210" s="241" t="n"/>
      <c r="J210" s="180" t="n"/>
      <c r="N210" s="976">
        <f>B210</f>
        <v/>
      </c>
      <c r="O210" s="192" t="inlineStr"/>
      <c r="P210" s="192" t="inlineStr"/>
      <c r="Q210" s="192" t="inlineStr"/>
      <c r="R210" s="192" t="inlineStr"/>
      <c r="S210" s="192" t="inlineStr"/>
      <c r="T210" s="192" t="inlineStr"/>
      <c r="U210" s="193">
        <f>I206</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I207</f>
        <v/>
      </c>
    </row>
    <row r="212">
      <c r="B212" s="102" t="inlineStr">
        <is>
          <t>- Others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I208</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I209</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I210</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I211</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I212</f>
        <v/>
      </c>
    </row>
    <row r="217">
      <c r="A217" s="194" t="inlineStr">
        <is>
          <t>K40</t>
        </is>
      </c>
      <c r="B217" s="243" t="inlineStr">
        <is>
          <t xml:space="preserve">Total </t>
        </is>
      </c>
      <c r="C217" s="1004">
        <f>SUM(INDIRECT(ADDRESS(MATCH("K39",$A:$A,0)+1,COLUMN(C$13),4)&amp;":"&amp;ADDRESS(MATCH("K40",$A:$A,0)-1,COLUMN(C$13),4)))</f>
        <v/>
      </c>
      <c r="D217" s="1004">
        <f>SUM(INDIRECT(ADDRESS(MATCH("K39",$A:$A,0)+1,COLUMN(D$13),4)&amp;":"&amp;ADDRESS(MATCH("K40",$A:$A,0)-1,COLUMN(D$13),4)))</f>
        <v/>
      </c>
      <c r="E217" s="1004">
        <f>SUM(INDIRECT(ADDRESS(MATCH("K39",$A:$A,0)+1,COLUMN(E$13),4)&amp;":"&amp;ADDRESS(MATCH("K40",$A:$A,0)-1,COLUMN(E$13),4)))</f>
        <v/>
      </c>
      <c r="F217" s="1004">
        <f>SUM(INDIRECT(ADDRESS(MATCH("K39",$A:$A,0)+1,COLUMN(F$13),4)&amp;":"&amp;ADDRESS(MATCH("K40",$A:$A,0)-1,COLUMN(F$13),4)))</f>
        <v/>
      </c>
      <c r="G217" s="1004">
        <f>SUM(INDIRECT(ADDRESS(MATCH("K39",$A:$A,0)+1,COLUMN(G$13),4)&amp;":"&amp;ADDRESS(MATCH("K40",$A:$A,0)-1,COLUMN(G$13),4)))</f>
        <v/>
      </c>
      <c r="H217" s="1004">
        <f>SUM(INDIRECT(ADDRESS(MATCH("K39",$A:$A,0)+1,COLUMN(H$13),4)&amp;":"&amp;ADDRESS(MATCH("K40",$A:$A,0)-1,COLUMN(H$13),4)))</f>
        <v/>
      </c>
      <c r="I217" s="245" t="n"/>
      <c r="J217" s="196" t="n"/>
      <c r="K217" s="197" t="n"/>
      <c r="L217" s="197" t="n"/>
      <c r="M217" s="197" t="n"/>
      <c r="N217" s="966">
        <f>B217</f>
        <v/>
      </c>
      <c r="O217" s="246">
        <f>C217*BS!$B$9</f>
        <v/>
      </c>
      <c r="P217" s="246">
        <f>D217*BS!$B$9</f>
        <v/>
      </c>
      <c r="Q217" s="246">
        <f>E217*BS!$B$9</f>
        <v/>
      </c>
      <c r="R217" s="246">
        <f>F217*BS!$B$9</f>
        <v/>
      </c>
      <c r="S217" s="246">
        <f>G217*BS!$B$9</f>
        <v/>
      </c>
      <c r="T217" s="246">
        <f>H217*BS!$B$9</f>
        <v/>
      </c>
      <c r="U217" s="247">
        <f>I213</f>
        <v/>
      </c>
      <c r="V217" s="197" t="n"/>
      <c r="W217" s="197" t="n"/>
      <c r="X217" s="197" t="n"/>
      <c r="Y217" s="197" t="n"/>
      <c r="Z217" s="197" t="n"/>
      <c r="AA217" s="197" t="n"/>
      <c r="AB217" s="197" t="n"/>
      <c r="AC217" s="197" t="n"/>
      <c r="AD217" s="197" t="n"/>
      <c r="AE217" s="197" t="n"/>
      <c r="AF217" s="197" t="n"/>
      <c r="AG217" s="197" t="n"/>
      <c r="AH217" s="197" t="n"/>
      <c r="AI217" s="197" t="n"/>
      <c r="AJ217" s="197" t="n"/>
      <c r="AK217" s="197" t="n"/>
      <c r="AL217" s="197" t="n"/>
      <c r="AM217" s="197" t="n"/>
      <c r="AN217" s="197" t="n"/>
      <c r="AO217" s="197" t="n"/>
      <c r="AP217" s="197" t="n"/>
      <c r="AQ217" s="197" t="n"/>
      <c r="AR217" s="197" t="n"/>
      <c r="AS217" s="197" t="n"/>
      <c r="AT217" s="197" t="n"/>
      <c r="AU217" s="197" t="n"/>
      <c r="AV217" s="197" t="n"/>
      <c r="AW217" s="197" t="n"/>
      <c r="AX217" s="197" t="n"/>
      <c r="AY217" s="197" t="n"/>
      <c r="AZ217" s="197" t="n"/>
      <c r="BA217" s="197" t="n"/>
      <c r="BB217" s="197" t="n"/>
      <c r="BC217" s="197" t="n"/>
      <c r="BD217" s="197" t="n"/>
      <c r="BE217" s="197" t="n"/>
      <c r="BF217" s="197" t="n"/>
      <c r="BG217" s="197" t="n"/>
      <c r="BH217" s="197" t="n"/>
      <c r="BI217" s="197" t="n"/>
      <c r="BJ217" s="197" t="n"/>
      <c r="BK217" s="197" t="n"/>
      <c r="BL217" s="197" t="n"/>
      <c r="BM217" s="197" t="n"/>
      <c r="BN217" s="197" t="n"/>
      <c r="BO217" s="197" t="n"/>
      <c r="BP217" s="197" t="n"/>
      <c r="BQ217" s="197" t="n"/>
      <c r="BR217" s="197" t="n"/>
      <c r="BS217" s="197" t="n"/>
      <c r="BT217" s="197" t="n"/>
      <c r="BU217" s="197" t="n"/>
      <c r="BV217" s="197" t="n"/>
      <c r="BW217" s="197" t="n"/>
      <c r="BX217" s="197" t="n"/>
      <c r="BY217" s="197" t="n"/>
      <c r="BZ217" s="197" t="n"/>
      <c r="CA217" s="197" t="n"/>
      <c r="CB217" s="197" t="n"/>
      <c r="CC217" s="197" t="n"/>
      <c r="CD217" s="197" t="n"/>
      <c r="CE217" s="197" t="n"/>
      <c r="CF217" s="197" t="n"/>
      <c r="CG217" s="197" t="n"/>
      <c r="CH217" s="197" t="n"/>
      <c r="CI217" s="197" t="n"/>
      <c r="CJ217" s="197" t="n"/>
      <c r="CK217" s="197" t="n"/>
      <c r="CL217" s="197" t="n"/>
      <c r="CM217" s="197" t="n"/>
      <c r="CN217" s="197" t="n"/>
      <c r="CO217" s="197" t="n"/>
      <c r="CP217" s="197" t="n"/>
      <c r="CQ217" s="197" t="n"/>
      <c r="CR217" s="197" t="n"/>
      <c r="CS217" s="197" t="n"/>
      <c r="CT217" s="197" t="n"/>
      <c r="CU217" s="197" t="n"/>
      <c r="CV217" s="197" t="n"/>
      <c r="CW217" s="197" t="n"/>
      <c r="CX217" s="197" t="n"/>
      <c r="CY217" s="197" t="n"/>
      <c r="CZ217" s="197" t="n"/>
      <c r="DA217" s="197" t="n"/>
      <c r="DB217" s="197" t="n"/>
      <c r="DC217" s="197" t="n"/>
      <c r="DD217" s="197" t="n"/>
      <c r="DE217" s="197" t="n"/>
      <c r="DF217" s="197" t="n"/>
      <c r="DG217" s="197" t="n"/>
      <c r="DH217" s="197" t="n"/>
      <c r="DI217" s="197" t="n"/>
      <c r="DJ217" s="197" t="n"/>
      <c r="DK217" s="197" t="n"/>
      <c r="DL217" s="197" t="n"/>
      <c r="DM217" s="197" t="n"/>
      <c r="DN217" s="197" t="n"/>
      <c r="DO217" s="197" t="n"/>
      <c r="DP217" s="197" t="n"/>
      <c r="DQ217" s="197" t="n"/>
      <c r="DR217" s="197" t="n"/>
      <c r="DS217" s="197" t="n"/>
      <c r="DT217" s="197" t="n"/>
      <c r="DU217" s="197" t="n"/>
      <c r="DV217" s="197" t="n"/>
      <c r="DW217" s="197" t="n"/>
      <c r="DX217" s="197" t="n"/>
      <c r="DY217" s="197" t="n"/>
      <c r="DZ217" s="197" t="n"/>
      <c r="EA217" s="197" t="n"/>
      <c r="EB217" s="197" t="n"/>
      <c r="EC217" s="197" t="n"/>
      <c r="ED217" s="197" t="n"/>
      <c r="EE217" s="197" t="n"/>
      <c r="EF217" s="197" t="n"/>
      <c r="EG217" s="197" t="n"/>
      <c r="EH217" s="197" t="n"/>
      <c r="EI217" s="197" t="n"/>
      <c r="EJ217" s="197" t="n"/>
    </row>
    <row r="218">
      <c r="B218" s="248" t="n"/>
      <c r="C218" s="242" t="n"/>
      <c r="D218" s="242" t="n"/>
      <c r="E218" s="242" t="n"/>
      <c r="F218" s="242" t="n"/>
      <c r="G218" s="242" t="n"/>
      <c r="H218" s="242" t="n"/>
      <c r="I218" s="242" t="n"/>
      <c r="J218" s="180" t="n"/>
      <c r="N218" t="inlineStr"/>
      <c r="O218" s="249" t="inlineStr"/>
      <c r="P218" s="249" t="inlineStr"/>
      <c r="Q218" s="249" t="inlineStr"/>
      <c r="R218" s="249" t="inlineStr"/>
      <c r="S218" s="249" t="inlineStr"/>
      <c r="T218" s="249" t="inlineStr"/>
      <c r="U218" s="249" t="n"/>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530127762</v>
      </c>
      <c r="H15" s="939" t="n">
        <v>526027348</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482165742</v>
      </c>
      <c r="H29" s="939" t="n">
        <v>470657778</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Occupancy expenses</t>
        </is>
      </c>
      <c r="C56" s="939" t="n"/>
      <c r="D56" s="939" t="n"/>
      <c r="E56" s="939" t="n"/>
      <c r="F56" s="939" t="n"/>
      <c r="G56" s="939" t="n">
        <v>1381012</v>
      </c>
      <c r="H56" s="939" t="n">
        <v>1632745</v>
      </c>
      <c r="I56" s="1017" t="n"/>
      <c r="N56" s="293" t="inlineStr"/>
      <c r="O56" s="192" t="inlineStr"/>
      <c r="P56" s="192" t="inlineStr"/>
      <c r="Q56" s="192" t="inlineStr"/>
      <c r="R56" s="192" t="inlineStr"/>
      <c r="S56" s="192" t="inlineStr"/>
      <c r="T56" s="192" t="inlineStr"/>
      <c r="U56" s="1016">
        <f>I56</f>
        <v/>
      </c>
    </row>
    <row r="57" customFormat="1" s="279">
      <c r="A57" s="118" t="n"/>
      <c r="B57" s="102" t="inlineStr">
        <is>
          <t>Marketing expenses</t>
        </is>
      </c>
      <c r="C57" s="939" t="n"/>
      <c r="D57" s="939" t="n"/>
      <c r="E57" s="939" t="n"/>
      <c r="F57" s="939" t="n"/>
      <c r="G57" s="939" t="n">
        <v>10129088</v>
      </c>
      <c r="H57" s="939" t="n">
        <v>10216405</v>
      </c>
      <c r="I57" s="1017" t="n"/>
      <c r="N57" s="293" t="inlineStr"/>
      <c r="O57" s="192" t="inlineStr"/>
      <c r="P57" s="192" t="inlineStr"/>
      <c r="Q57" s="192" t="inlineStr"/>
      <c r="R57" s="192" t="inlineStr"/>
      <c r="S57" s="192" t="inlineStr"/>
      <c r="T57" s="192" t="inlineStr"/>
      <c r="U57" s="1016">
        <f>I57</f>
        <v/>
      </c>
    </row>
    <row r="58" customFormat="1" s="279">
      <c r="A58" s="118" t="n"/>
      <c r="B58" s="102" t="inlineStr">
        <is>
          <t>Administrative expenses</t>
        </is>
      </c>
      <c r="C58" s="939" t="n"/>
      <c r="D58" s="939" t="n"/>
      <c r="E58" s="939" t="n"/>
      <c r="F58" s="939" t="n"/>
      <c r="G58" s="939" t="n">
        <v>18411785</v>
      </c>
      <c r="H58" s="939" t="n">
        <v>18175034</v>
      </c>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Occupancy expenses</t>
        </is>
      </c>
      <c r="C80" s="939" t="n"/>
      <c r="D80" s="939" t="n"/>
      <c r="E80" s="939" t="n"/>
      <c r="F80" s="939" t="n"/>
      <c r="G80" s="939" t="n">
        <v>1381012</v>
      </c>
      <c r="H80" s="939" t="n">
        <v>1632745</v>
      </c>
      <c r="I80" s="1017" t="n"/>
      <c r="N80" s="290" t="inlineStr"/>
      <c r="O80" s="204" t="inlineStr"/>
      <c r="P80" s="204" t="inlineStr"/>
      <c r="Q80" s="204" t="inlineStr"/>
      <c r="R80" s="204" t="inlineStr"/>
      <c r="S80" s="204" t="inlineStr"/>
      <c r="T80" s="204" t="inlineStr"/>
      <c r="U80" s="1016" t="n"/>
    </row>
    <row r="81" customFormat="1" s="279">
      <c r="B81" s="119" t="inlineStr">
        <is>
          <t>Administrative expenses</t>
        </is>
      </c>
      <c r="C81" s="939" t="n"/>
      <c r="D81" s="939" t="n"/>
      <c r="E81" s="939" t="n"/>
      <c r="F81" s="939" t="n"/>
      <c r="G81" s="939" t="n">
        <v>18411785</v>
      </c>
      <c r="H81" s="939" t="n">
        <v>18175034</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v>0</v>
      </c>
      <c r="H93" s="991" t="n">
        <v>0</v>
      </c>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Finance income</t>
        </is>
      </c>
      <c r="C98" s="939" t="n"/>
      <c r="D98" s="939" t="n"/>
      <c r="E98" s="939" t="n"/>
      <c r="F98" s="939" t="n"/>
      <c r="G98" s="939" t="n">
        <v>48</v>
      </c>
      <c r="H98" s="939" t="n">
        <v>0</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1166577</v>
      </c>
      <c r="H111" s="939" t="n">
        <v>3607067</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Net finance costs</t>
        </is>
      </c>
      <c r="C112" s="939" t="n"/>
      <c r="D112" s="939" t="n"/>
      <c r="E112" s="939" t="n"/>
      <c r="F112" s="939" t="n"/>
      <c r="G112" s="939" t="n">
        <v>1166529</v>
      </c>
      <c r="H112" s="939" t="n">
        <v>3607067</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-1166577</v>
      </c>
      <c r="H124" s="952" t="n">
        <v>-3607067</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Net finance costs</t>
        </is>
      </c>
      <c r="C125" s="991" t="n"/>
      <c r="D125" s="991" t="n"/>
      <c r="E125" s="991" t="n"/>
      <c r="F125" s="991" t="n"/>
      <c r="G125" s="991" t="n">
        <v>-1166529</v>
      </c>
      <c r="H125" s="991" t="n">
        <v>-3607067</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5563601</v>
      </c>
      <c r="H138" s="939" t="n">
        <v>8441055</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G144" t="n">
        <v>0</v>
      </c>
      <c r="H144" t="n">
        <v>0</v>
      </c>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G158" t="n">
        <v>0</v>
      </c>
      <c r="H158" t="n">
        <v>0</v>
      </c>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v>0</v>
      </c>
      <c r="H172" s="939" t="n">
        <v>0</v>
      </c>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-20302196</v>
      </c>
      <c r="G12" s="1029" t="n">
        <v>-12590967</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-1982318</v>
      </c>
      <c r="G13" s="1028" t="n">
        <v>-1198305</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-33305</v>
      </c>
      <c r="G15" s="326" t="n">
        <v>-62400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-2015623</v>
      </c>
      <c r="G18" s="1029" t="n">
        <v>-1260705</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-11310005</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576434063</v>
      </c>
      <c r="G22" s="1028" t="n">
        <v>642072067</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-547437785</v>
      </c>
      <c r="G23" s="1028" t="n">
        <v>-612961137</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28996278</v>
      </c>
      <c r="G25" s="1029" t="n">
        <v>17800925</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