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1588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Bank balances</t>
        </is>
      </c>
      <c r="C16" s="103" t="n"/>
      <c r="D16" s="103" t="n"/>
      <c r="E16" s="103" t="n"/>
      <c r="F16" s="103" t="n"/>
      <c r="G16" s="103" t="n">
        <v>6514781</v>
      </c>
      <c r="H16" s="103" t="n">
        <v>13193240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and cash equivalents in the statement of cash flows</t>
        </is>
      </c>
      <c r="C17" s="103" t="n"/>
      <c r="D17" s="103" t="n"/>
      <c r="E17" s="103" t="n"/>
      <c r="F17" s="103" t="n"/>
      <c r="G17" s="103" t="n">
        <v>6516369</v>
      </c>
      <c r="H17" s="103" t="n">
        <v>13194828</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92742998</v>
      </c>
      <c r="H29" s="103" t="n">
        <v>121289307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Stock in transit at cost</t>
        </is>
      </c>
      <c r="C43" s="103" t="n"/>
      <c r="D43" s="103" t="n"/>
      <c r="E43" s="103" t="n"/>
      <c r="F43" s="103" t="n"/>
      <c r="G43" s="103" t="n">
        <v>29565592</v>
      </c>
      <c r="H43" s="103" t="n">
        <v>42775001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92742998</v>
      </c>
      <c r="H56" s="939" t="n">
        <v>121289307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tax assets</t>
        </is>
      </c>
      <c r="C57" s="939" t="n"/>
      <c r="D57" s="939" t="n"/>
      <c r="E57" s="939" t="n"/>
      <c r="F57" s="939" t="n"/>
      <c r="G57" s="939" t="n">
        <v>3491032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Prepayments</t>
        </is>
      </c>
      <c r="C58" s="939" t="n"/>
      <c r="D58" s="939" t="n"/>
      <c r="E58" s="939" t="n"/>
      <c r="F58" s="939" t="n"/>
      <c r="G58" s="939" t="n">
        <v>499814</v>
      </c>
      <c r="H58" s="939" t="n">
        <v>559696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Other assets</t>
        </is>
      </c>
      <c r="C59" s="939" t="n"/>
      <c r="D59" s="939" t="n"/>
      <c r="E59" s="939" t="n"/>
      <c r="F59" s="939" t="n"/>
      <c r="G59" s="939" t="n">
        <v>28767</v>
      </c>
      <c r="H59" s="939" t="n">
        <v>29389</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-50105470</v>
      </c>
      <c r="H70" s="939" t="n">
        <v>-65877920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15520157</v>
      </c>
      <c r="H165" s="939" t="n">
        <v>30334423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136160</v>
      </c>
      <c r="H16" s="939" t="n">
        <v>600799</v>
      </c>
      <c r="I16" s="928" t="n"/>
      <c r="J16" s="180" t="n"/>
      <c r="N16" s="969">
        <f>B16</f>
        <v/>
      </c>
      <c r="O16" s="192" t="inlineStr"/>
      <c r="P16" s="192" t="inlineStr"/>
      <c r="Q16" s="192" t="inlineStr"/>
      <c r="R16" s="192" t="inlineStr"/>
      <c r="S16" s="192">
        <f>G16*BS!$B$9</f>
        <v/>
      </c>
      <c r="T16" s="192">
        <f>H16*BS!$B$9</f>
        <v/>
      </c>
      <c r="U16" s="193">
        <f>I16</f>
        <v/>
      </c>
    </row>
    <row r="17">
      <c r="B17" s="102" t="inlineStr">
        <is>
          <t>Loans and borrowings</t>
        </is>
      </c>
      <c r="C17" s="939" t="n"/>
      <c r="D17" s="939" t="n"/>
      <c r="E17" s="939" t="n"/>
      <c r="F17" s="939" t="n"/>
      <c r="G17" s="939" t="n">
        <v>82170817</v>
      </c>
      <c r="H17" s="939" t="n">
        <v>111234712</v>
      </c>
      <c r="I17" s="928" t="n"/>
      <c r="J17" s="180" t="n"/>
      <c r="N17" s="969">
        <f>B17</f>
        <v/>
      </c>
      <c r="O17" s="192" t="inlineStr"/>
      <c r="P17" s="192" t="inlineStr"/>
      <c r="Q17" s="192" t="inlineStr"/>
      <c r="R17" s="192" t="inlineStr"/>
      <c r="S17" s="192">
        <f>G17*BS!$B$9</f>
        <v/>
      </c>
      <c r="T17" s="192">
        <f>H17*BS!$B$9</f>
        <v/>
      </c>
      <c r="U17" s="193">
        <f>I17</f>
        <v/>
      </c>
    </row>
    <row r="18">
      <c r="B18" s="102" t="inlineStr">
        <is>
          <t>Lease liabilities</t>
        </is>
      </c>
      <c r="C18" s="939" t="n"/>
      <c r="D18" s="939" t="n"/>
      <c r="E18" s="939" t="n"/>
      <c r="F18" s="939" t="n"/>
      <c r="G18" s="939" t="n">
        <v>144080</v>
      </c>
      <c r="H18" s="939" t="n">
        <v>15084133</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6067584</v>
      </c>
      <c r="H58" s="939" t="n">
        <v>8166254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55677648</v>
      </c>
      <c r="H70" s="939" t="n">
        <v>66271138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Provisions</t>
        </is>
      </c>
      <c r="G85" t="n">
        <v>20558234</v>
      </c>
      <c r="H85" t="n">
        <v>28301337</v>
      </c>
      <c r="N85">
        <f>B85</f>
        <v/>
      </c>
      <c r="O85" t="inlineStr"/>
      <c r="P85" t="inlineStr"/>
      <c r="Q85" t="inlineStr"/>
      <c r="R85" t="inlineStr"/>
      <c r="S85">
        <f>G85*BS!$B$9</f>
        <v/>
      </c>
      <c r="T85">
        <f>H85*BS!$B$9</f>
        <v/>
      </c>
    </row>
    <row r="86">
      <c r="B86" t="inlineStr">
        <is>
          <t>Current tax liabilities</t>
        </is>
      </c>
      <c r="G86" t="n">
        <v>0</v>
      </c>
      <c r="H86" t="n">
        <v>409556</v>
      </c>
      <c r="N86">
        <f>B86</f>
        <v/>
      </c>
      <c r="O86" t="inlineStr"/>
      <c r="P86" t="inlineStr"/>
      <c r="Q86" t="inlineStr"/>
      <c r="R86" t="inlineStr"/>
      <c r="S86">
        <f>G86*BS!$B$9</f>
        <v/>
      </c>
      <c r="T86">
        <f>H86*BS!$B$9</f>
        <v/>
      </c>
    </row>
    <row r="87">
      <c r="B87" t="inlineStr">
        <is>
          <t>Provisions</t>
        </is>
      </c>
      <c r="G87" t="n">
        <v>0</v>
      </c>
      <c r="H87" t="n">
        <v>520000</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Trade and other payables nan</t>
        </is>
      </c>
      <c r="C92" s="939" t="n"/>
      <c r="D92" s="939" t="n"/>
      <c r="E92" s="939" t="n"/>
      <c r="F92" s="939" t="n"/>
      <c r="G92" s="939" t="n">
        <v>6067584</v>
      </c>
      <c r="H92" s="939" t="n">
        <v>8166254</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Amounts due to related party 20</t>
        </is>
      </c>
      <c r="C93" s="939" t="n"/>
      <c r="D93" s="939" t="n"/>
      <c r="E93" s="939" t="n"/>
      <c r="F93" s="939" t="n"/>
      <c r="G93" s="939" t="n">
        <v>37688849</v>
      </c>
      <c r="H93" s="939" t="n">
        <v>44920374</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Other creditors and accruals nan</t>
        </is>
      </c>
      <c r="C94" s="939" t="n"/>
      <c r="D94" s="939" t="n"/>
      <c r="E94" s="939" t="n"/>
      <c r="F94" s="939" t="n"/>
      <c r="G94" s="939" t="n">
        <v>11449799</v>
      </c>
      <c r="H94" s="939" t="n">
        <v>12398770</v>
      </c>
      <c r="I94" s="975" t="n"/>
      <c r="J94" s="180" t="n"/>
      <c r="N94" s="976">
        <f>B94</f>
        <v/>
      </c>
      <c r="O94" s="192" t="inlineStr"/>
      <c r="P94" s="192" t="inlineStr"/>
      <c r="Q94" s="192" t="inlineStr"/>
      <c r="R94" s="192" t="inlineStr"/>
      <c r="S94" s="192">
        <f>G94*BS!$B$9</f>
        <v/>
      </c>
      <c r="T94" s="192">
        <f>H94*BS!$B$9</f>
        <v/>
      </c>
      <c r="U94" s="193">
        <f>I90</f>
        <v/>
      </c>
    </row>
    <row r="95">
      <c r="B95" s="211" t="inlineStr">
        <is>
          <t xml:space="preserve"> Current Warranty nan nan</t>
        </is>
      </c>
      <c r="C95" s="103" t="n"/>
      <c r="D95" s="103" t="n"/>
      <c r="E95" s="103" t="n"/>
      <c r="F95" s="103" t="n"/>
      <c r="G95" s="103" t="n">
        <v>6327762</v>
      </c>
      <c r="H95" s="103" t="n">
        <v>7248723</v>
      </c>
      <c r="I95" s="979" t="n"/>
      <c r="J95" s="180" t="n"/>
      <c r="N95" s="976">
        <f>B95</f>
        <v/>
      </c>
      <c r="O95" s="192" t="inlineStr"/>
      <c r="P95" s="192" t="inlineStr"/>
      <c r="Q95" s="192" t="inlineStr"/>
      <c r="R95" s="192" t="inlineStr"/>
      <c r="S95" s="192">
        <f>G95*BS!$B$9</f>
        <v/>
      </c>
      <c r="T95" s="192">
        <f>H95*BS!$B$9</f>
        <v/>
      </c>
      <c r="U95" s="193">
        <f>I91</f>
        <v/>
      </c>
    </row>
    <row r="96">
      <c r="B96" s="211" t="inlineStr">
        <is>
          <t xml:space="preserve"> Current Liability for annual leave</t>
        </is>
      </c>
      <c r="C96" s="939" t="n"/>
      <c r="D96" s="939" t="n"/>
      <c r="E96" s="939" t="n"/>
      <c r="F96" s="939" t="n"/>
      <c r="G96" s="939" t="n">
        <v>1189057</v>
      </c>
      <c r="H96" s="939" t="n">
        <v>1386692</v>
      </c>
      <c r="I96" s="980" t="n"/>
      <c r="J96" s="180" t="n"/>
      <c r="N96" s="976">
        <f>B96</f>
        <v/>
      </c>
      <c r="O96" s="192" t="inlineStr"/>
      <c r="P96" s="192" t="inlineStr"/>
      <c r="Q96" s="192" t="inlineStr"/>
      <c r="R96" s="192" t="inlineStr"/>
      <c r="S96" s="192">
        <f>G96*BS!$B$9</f>
        <v/>
      </c>
      <c r="T96" s="192">
        <f>H96*BS!$B$9</f>
        <v/>
      </c>
      <c r="U96" s="193">
        <f>I92</f>
        <v/>
      </c>
    </row>
    <row r="97">
      <c r="B97" s="208" t="inlineStr">
        <is>
          <t xml:space="preserve"> Current Other employee benefits</t>
        </is>
      </c>
      <c r="C97" s="939" t="n"/>
      <c r="D97" s="939" t="n"/>
      <c r="E97" s="939" t="n"/>
      <c r="F97" s="939" t="n"/>
      <c r="G97" s="939" t="n">
        <v>0</v>
      </c>
      <c r="H97" s="939" t="n">
        <v>250005</v>
      </c>
      <c r="I97" s="981" t="n"/>
      <c r="J97" s="180" t="n"/>
      <c r="N97" s="976">
        <f>B97</f>
        <v/>
      </c>
      <c r="O97" s="192" t="inlineStr"/>
      <c r="P97" s="192" t="inlineStr"/>
      <c r="Q97" s="192" t="inlineStr"/>
      <c r="R97" s="192" t="inlineStr"/>
      <c r="S97" s="192">
        <f>G97*BS!$B$9</f>
        <v/>
      </c>
      <c r="T97" s="192">
        <f>H97*BS!$B$9</f>
        <v/>
      </c>
      <c r="U97" s="193">
        <f>I93</f>
        <v/>
      </c>
    </row>
    <row r="98">
      <c r="B98" s="211" t="inlineStr">
        <is>
          <t>Other current liabilities *</t>
        </is>
      </c>
      <c r="C98" s="939" t="n"/>
      <c r="D98" s="939" t="n"/>
      <c r="E98" s="939" t="n"/>
      <c r="F98" s="939" t="n"/>
      <c r="G98" s="939" t="n">
        <v>-66973313</v>
      </c>
      <c r="H98" s="939" t="n">
        <v>-95927830</v>
      </c>
      <c r="I98" s="981" t="n"/>
      <c r="J98" s="180" t="n"/>
      <c r="N98" s="976">
        <f>B98</f>
        <v/>
      </c>
      <c r="O98" s="192" t="inlineStr"/>
      <c r="P98" s="192" t="inlineStr"/>
      <c r="Q98" s="192" t="inlineStr"/>
      <c r="R98" s="192" t="inlineStr"/>
      <c r="S98" s="192">
        <f>G98*BS!$B$9</f>
        <v/>
      </c>
      <c r="T98" s="192">
        <f>H98*BS!$B$9</f>
        <v/>
      </c>
      <c r="U98" s="193">
        <f>I94</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I95</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210" t="n"/>
      <c r="J108" s="180" t="n"/>
      <c r="N108" s="985" t="inlineStr"/>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Other non-current liabilities *</t>
        </is>
      </c>
      <c r="C133" s="991" t="n"/>
      <c r="D133" s="991" t="n"/>
      <c r="E133" s="991" t="n"/>
      <c r="F133" s="991" t="n"/>
      <c r="G133" s="991" t="n">
        <v>874188</v>
      </c>
      <c r="H133" s="991" t="n">
        <v>16642971</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103" t="n"/>
      <c r="D160" s="103" t="n"/>
      <c r="E160" s="103" t="n"/>
      <c r="F160" s="103" t="n"/>
      <c r="G160" s="103" t="n"/>
      <c r="H160" s="103"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v>0</v>
      </c>
      <c r="H162" s="952" t="n">
        <v>0</v>
      </c>
      <c r="I162" s="979" t="n"/>
      <c r="J162" s="196" t="n"/>
      <c r="K162" s="197" t="n"/>
      <c r="L162" s="197" t="n"/>
      <c r="M162" s="197" t="n"/>
      <c r="N162" s="966" t="inlineStr"/>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10000000</v>
      </c>
      <c r="H171" s="993" t="n">
        <v>10000000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earnings</t>
        </is>
      </c>
      <c r="C183" s="996" t="n"/>
      <c r="D183" s="996" t="n"/>
      <c r="E183" s="996" t="n"/>
      <c r="F183" s="996" t="n"/>
      <c r="G183" s="996" t="n">
        <v>29913675</v>
      </c>
      <c r="H183" s="996" t="n">
        <v>41223680</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v>0</v>
      </c>
      <c r="H198" s="991" t="n">
        <v>0</v>
      </c>
      <c r="I198" s="997" t="n"/>
      <c r="J198" s="180" t="n"/>
      <c r="K198" s="172" t="n"/>
      <c r="L198" s="172" t="n"/>
      <c r="M198" s="172" t="n"/>
      <c r="N198" s="973" t="inlineStr"/>
      <c r="O198" s="192" t="inlineStr"/>
      <c r="P198" s="192" t="inlineStr"/>
      <c r="Q198" s="192" t="inlineStr"/>
      <c r="R198" s="192" t="inlineStr"/>
      <c r="S198" s="192">
        <f>G198*BS!$B$9</f>
        <v/>
      </c>
      <c r="T198" s="192">
        <f>H198*BS!$B$9</f>
        <v/>
      </c>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435163948</v>
      </c>
      <c r="H15" s="939" t="n">
        <v>530127762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408854724</v>
      </c>
      <c r="H29" s="939" t="n">
        <v>482165742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1435468</v>
      </c>
      <c r="H56" s="939" t="n">
        <v>1381012</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6479612</v>
      </c>
      <c r="H57" s="939" t="n">
        <v>10129088</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Administrative expenses</t>
        </is>
      </c>
      <c r="C58" s="939" t="n"/>
      <c r="D58" s="939" t="n"/>
      <c r="E58" s="939" t="n"/>
      <c r="F58" s="939" t="n"/>
      <c r="G58" s="939" t="n">
        <v>18949148</v>
      </c>
      <c r="H58" s="939" t="n">
        <v>18411785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1435468</v>
      </c>
      <c r="H80" s="939" t="n">
        <v>1381012</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18949148</v>
      </c>
      <c r="H81" s="939" t="n">
        <v>18411785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3944</v>
      </c>
      <c r="H98" s="939" t="n">
        <v>48</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609153</v>
      </c>
      <c r="H111" s="939" t="n">
        <v>1166577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605209</v>
      </c>
      <c r="H112" s="939" t="n">
        <v>1166529</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-609153</v>
      </c>
      <c r="H124" s="952" t="n">
        <v>-1166577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-605209</v>
      </c>
      <c r="H125" s="991" t="n">
        <v>-1166529</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(expensel/benefit</t>
        </is>
      </c>
      <c r="D138" s="939" t="n"/>
      <c r="E138" s="939" t="n"/>
      <c r="F138" s="939" t="n"/>
      <c r="G138" s="939" t="n">
        <v>192476</v>
      </c>
      <c r="H138" s="939" t="n">
        <v>5563601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33405828</v>
      </c>
      <c r="G12" s="1029" t="n">
        <v>-20302196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-1140182</v>
      </c>
      <c r="G13" s="1028" t="n">
        <v>-1982318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-283896</v>
      </c>
      <c r="G15" s="326" t="n">
        <v>-33305</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-1424078</v>
      </c>
      <c r="G18" s="1029" t="n">
        <v>-2015623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-1808591</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452553487</v>
      </c>
      <c r="G22" s="1028" t="n">
        <v>576434063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-479530870</v>
      </c>
      <c r="G23" s="1028" t="n">
        <v>-547437785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-28785974</v>
      </c>
      <c r="G25" s="1029" t="n">
        <v>28996278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