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at bank</t>
        </is>
      </c>
      <c r="C15" s="103" t="n"/>
      <c r="D15" s="103" t="n"/>
      <c r="E15" s="103" t="n"/>
      <c r="F15" s="103" t="n"/>
      <c r="G15" s="103" t="n">
        <v>4075354</v>
      </c>
      <c r="H15" s="103" t="n">
        <v>6387380</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None Cash and cash equivalents in the statements of cash flows</t>
        </is>
      </c>
      <c r="C16" s="103" t="n"/>
      <c r="D16" s="103" t="n"/>
      <c r="E16" s="103" t="n"/>
      <c r="F16" s="103" t="n"/>
      <c r="G16" s="103" t="n">
        <v>4075354</v>
      </c>
      <c r="H16" s="103" t="n">
        <v>6387380</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Trade and other receivables Current Trade debtors</t>
        </is>
      </c>
      <c r="C29" s="103" t="n"/>
      <c r="D29" s="103" t="n"/>
      <c r="E29" s="103" t="n"/>
      <c r="F29" s="103" t="n"/>
      <c r="G29" s="103" t="n">
        <v>116819</v>
      </c>
      <c r="H29" s="103" t="n">
        <v>108249</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Inventories In AUD Coal stocks</t>
        </is>
      </c>
      <c r="C43" s="103" t="n"/>
      <c r="D43" s="103" t="n"/>
      <c r="E43" s="103" t="n"/>
      <c r="F43" s="103" t="n"/>
      <c r="G43" s="103" t="n">
        <v>158181</v>
      </c>
      <c r="H43" s="103" t="n">
        <v>535348</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Inventories In AUD Materials and supplies</t>
        </is>
      </c>
      <c r="C44" s="103" t="n"/>
      <c r="D44" s="103" t="n"/>
      <c r="E44" s="103" t="n"/>
      <c r="F44" s="103" t="n"/>
      <c r="G44" s="103" t="n">
        <v>282620</v>
      </c>
      <c r="H44" s="103" t="n">
        <v>312838</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inlineStr">
        <is>
          <t>Inventories In AUD Allowance for obsolesence</t>
        </is>
      </c>
      <c r="C45" s="103" t="n"/>
      <c r="D45" s="103" t="n"/>
      <c r="E45" s="103" t="n"/>
      <c r="F45" s="103" t="n"/>
      <c r="G45" s="103" t="n">
        <v>-68845</v>
      </c>
      <c r="H45" s="103" t="n">
        <v>-82018</v>
      </c>
      <c r="I45" s="930" t="n"/>
      <c r="N45" s="105">
        <f>B45</f>
        <v/>
      </c>
      <c r="O45" s="106" t="inlineStr"/>
      <c r="P45" s="106" t="inlineStr"/>
      <c r="Q45" s="106" t="inlineStr"/>
      <c r="R45" s="106" t="inlineStr"/>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Trade and other receivables</t>
        </is>
      </c>
      <c r="C56" s="939" t="n"/>
      <c r="D56" s="939" t="n"/>
      <c r="E56" s="939" t="n"/>
      <c r="F56" s="939" t="n"/>
      <c r="G56" s="939" t="n">
        <v>555857</v>
      </c>
      <c r="H56" s="939" t="n">
        <v>290928</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Prepayments</t>
        </is>
      </c>
      <c r="C57" s="939" t="n"/>
      <c r="D57" s="939" t="n"/>
      <c r="E57" s="939" t="n"/>
      <c r="F57" s="939" t="n"/>
      <c r="G57" s="939" t="n">
        <v>34401</v>
      </c>
      <c r="H57" s="939" t="n">
        <v>39407</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Trade and other receivables Current Tax funding receivable related party</t>
        </is>
      </c>
      <c r="C70" s="939" t="n"/>
      <c r="D70" s="939" t="n"/>
      <c r="E70" s="939" t="n"/>
      <c r="F70" s="939" t="n"/>
      <c r="G70" s="939" t="n">
        <v>343293</v>
      </c>
      <c r="H70" s="939" t="n">
        <v>0</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Trade and other receivables Current Trade debtors</t>
        </is>
      </c>
      <c r="C71" s="939" t="n"/>
      <c r="D71" s="939" t="n"/>
      <c r="E71" s="939" t="n"/>
      <c r="F71" s="939" t="n"/>
      <c r="G71" s="939" t="n">
        <v>116819</v>
      </c>
      <c r="H71" s="939" t="n">
        <v>108249</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Trade and other receivables Current Accrued revenue</t>
        </is>
      </c>
      <c r="C72" s="939" t="n"/>
      <c r="D72" s="939" t="n"/>
      <c r="E72" s="939" t="n"/>
      <c r="F72" s="939" t="n"/>
      <c r="G72" s="939" t="n">
        <v>0</v>
      </c>
      <c r="H72" s="939" t="n">
        <v>113896</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inlineStr">
        <is>
          <t>Trade and other receivables Current Other receivables</t>
        </is>
      </c>
      <c r="C73" s="939" t="n"/>
      <c r="D73" s="939" t="n"/>
      <c r="E73" s="939" t="n"/>
      <c r="F73" s="939" t="n"/>
      <c r="G73" s="939" t="n">
        <v>95745</v>
      </c>
      <c r="H73" s="939" t="n">
        <v>68783</v>
      </c>
      <c r="I73" s="137" t="n"/>
      <c r="N73" s="105">
        <f>B73</f>
        <v/>
      </c>
      <c r="O73" s="106" t="inlineStr"/>
      <c r="P73" s="106" t="inlineStr"/>
      <c r="Q73" s="106" t="inlineStr"/>
      <c r="R73" s="106" t="inlineStr"/>
      <c r="S73" s="106">
        <f>G73*BS!$B$9</f>
        <v/>
      </c>
      <c r="T73" s="106">
        <f>H73*BS!$B$9</f>
        <v/>
      </c>
      <c r="U73" s="107">
        <f>I73</f>
        <v/>
      </c>
      <c r="V73" s="927" t="n"/>
      <c r="W73" s="927" t="n"/>
    </row>
    <row r="74" customFormat="1" s="79">
      <c r="A74" s="618" t="n"/>
      <c r="B74" s="102" t="inlineStr">
        <is>
          <t>Other current asset *</t>
        </is>
      </c>
      <c r="C74" s="939" t="n"/>
      <c r="D74" s="939" t="n"/>
      <c r="E74" s="939" t="n"/>
      <c r="F74" s="939" t="n"/>
      <c r="G74" s="939" t="n">
        <v>-4631211</v>
      </c>
      <c r="H74" s="939" t="n">
        <v>-6678308</v>
      </c>
      <c r="I74" s="137" t="n"/>
      <c r="N74" s="105">
        <f>B74</f>
        <v/>
      </c>
      <c r="O74" s="106" t="inlineStr"/>
      <c r="P74" s="106" t="inlineStr"/>
      <c r="Q74" s="106" t="inlineStr"/>
      <c r="R74" s="106" t="inlineStr"/>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v>0</v>
      </c>
      <c r="H96" s="939" t="n">
        <v>0</v>
      </c>
      <c r="I96" s="947" t="n"/>
      <c r="K96" s="948" t="n"/>
      <c r="N96" s="105" t="inlineStr"/>
      <c r="O96" s="106" t="inlineStr"/>
      <c r="P96" s="106" t="inlineStr"/>
      <c r="Q96" s="106" t="inlineStr"/>
      <c r="R96" s="106" t="inlineStr"/>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v>0</v>
      </c>
      <c r="H110" s="952" t="n">
        <v>0</v>
      </c>
      <c r="I110" s="947" t="n"/>
      <c r="K110" s="948" t="n"/>
      <c r="N110" s="105" t="inlineStr"/>
      <c r="O110" s="106" t="inlineStr"/>
      <c r="P110" s="106" t="inlineStr"/>
      <c r="Q110" s="106" t="inlineStr"/>
      <c r="R110" s="106" t="inlineStr"/>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v>0</v>
      </c>
      <c r="H125" s="939" t="n">
        <v>0</v>
      </c>
      <c r="I125" s="945" t="n"/>
      <c r="N125" s="105" t="inlineStr"/>
      <c r="O125" s="106" t="inlineStr"/>
      <c r="P125" s="106" t="inlineStr"/>
      <c r="Q125" s="106" t="inlineStr"/>
      <c r="R125" s="106" t="inlineStr"/>
      <c r="S125" s="106">
        <f>G125*BS!$B$9</f>
        <v/>
      </c>
      <c r="T125" s="106">
        <f>H125*BS!$B$9</f>
        <v/>
      </c>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v>0</v>
      </c>
      <c r="H130" s="939" t="n">
        <v>0</v>
      </c>
      <c r="I130" s="934" t="n"/>
      <c r="J130" s="85" t="n"/>
      <c r="K130" s="85" t="n"/>
      <c r="L130" s="85" t="n"/>
      <c r="M130" s="85" t="n"/>
      <c r="N130" s="114" t="inlineStr"/>
      <c r="O130" s="115" t="inlineStr"/>
      <c r="P130" s="115" t="inlineStr"/>
      <c r="Q130" s="115" t="inlineStr"/>
      <c r="R130" s="115" t="inlineStr"/>
      <c r="S130" s="115">
        <f>G130*BS!$B$9</f>
        <v/>
      </c>
      <c r="T130" s="115">
        <f>H130*BS!$B$9</f>
        <v/>
      </c>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v>0</v>
      </c>
      <c r="H143" s="939" t="n">
        <v>0</v>
      </c>
      <c r="I143" s="928" t="n"/>
      <c r="N143" s="105" t="inlineStr"/>
      <c r="O143" s="106" t="inlineStr"/>
      <c r="P143" s="106" t="inlineStr"/>
      <c r="Q143" s="106" t="inlineStr"/>
      <c r="R143" s="106" t="inlineStr"/>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v>0</v>
      </c>
      <c r="H157" s="939" t="n">
        <v>0</v>
      </c>
      <c r="I157" s="943" t="n"/>
      <c r="N157" s="105" t="inlineStr"/>
      <c r="O157" s="106" t="inlineStr"/>
      <c r="P157" s="106" t="inlineStr"/>
      <c r="Q157" s="106" t="inlineStr"/>
      <c r="R157" s="106" t="inlineStr"/>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v>0</v>
      </c>
      <c r="H162" s="939" t="n">
        <v>0</v>
      </c>
      <c r="I162" s="928" t="n"/>
      <c r="N162" s="105" t="inlineStr"/>
      <c r="O162" s="106" t="inlineStr"/>
      <c r="P162" s="106" t="inlineStr"/>
      <c r="Q162" s="106" t="inlineStr"/>
      <c r="R162" s="106" t="inlineStr"/>
      <c r="S162" s="106">
        <f>G162*BS!$B$9</f>
        <v/>
      </c>
      <c r="T162" s="106">
        <f>H162*BS!$B$9</f>
        <v/>
      </c>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 *</t>
        </is>
      </c>
      <c r="C165" s="939" t="n"/>
      <c r="D165" s="939" t="n"/>
      <c r="E165" s="939" t="n"/>
      <c r="F165" s="939" t="n"/>
      <c r="G165" s="939" t="n">
        <v>18441814</v>
      </c>
      <c r="H165" s="939" t="n">
        <v>19685358</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6"/>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Lease Liabilities</t>
        </is>
      </c>
      <c r="C16" s="939" t="n"/>
      <c r="D16" s="939" t="n"/>
      <c r="E16" s="939" t="n"/>
      <c r="F16" s="939" t="n"/>
      <c r="G16" s="939" t="n">
        <v>24171</v>
      </c>
      <c r="H16" s="939" t="n">
        <v>33193</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v>0</v>
      </c>
      <c r="H40" s="939" t="n">
        <v>0</v>
      </c>
      <c r="I40" s="975" t="n"/>
      <c r="J40" s="180" t="n"/>
      <c r="N40" s="976" t="inlineStr"/>
      <c r="O40" s="192" t="inlineStr"/>
      <c r="P40" s="192" t="inlineStr"/>
      <c r="Q40" s="192" t="inlineStr"/>
      <c r="R40" s="192" t="inlineStr"/>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v>0</v>
      </c>
      <c r="H54" s="939" t="n">
        <v>0</v>
      </c>
      <c r="I54" s="975" t="n"/>
      <c r="J54" s="180" t="n"/>
      <c r="K54" s="172" t="n"/>
      <c r="L54" s="172" t="n"/>
      <c r="M54" s="172" t="n"/>
      <c r="N54" s="976" t="inlineStr"/>
      <c r="O54" s="192" t="inlineStr"/>
      <c r="P54" s="192" t="inlineStr"/>
      <c r="Q54" s="192" t="inlineStr"/>
      <c r="R54" s="192" t="inlineStr"/>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None nan Trade creditors</t>
        </is>
      </c>
      <c r="C58" s="939" t="n"/>
      <c r="D58" s="939" t="n"/>
      <c r="E58" s="939" t="n"/>
      <c r="F58" s="939" t="n"/>
      <c r="G58" s="939" t="n">
        <v>689004</v>
      </c>
      <c r="H58" s="939" t="n">
        <v>742849</v>
      </c>
      <c r="I58" s="975" t="n"/>
      <c r="J58" s="180" t="n"/>
      <c r="N58" s="976">
        <f>B58</f>
        <v/>
      </c>
      <c r="O58" s="192" t="inlineStr"/>
      <c r="P58" s="192" t="inlineStr"/>
      <c r="Q58" s="192" t="inlineStr"/>
      <c r="R58" s="192" t="inlineStr"/>
      <c r="S58" s="192">
        <f>G58*BS!$B$9</f>
        <v/>
      </c>
      <c r="T58" s="192">
        <f>H58*BS!$B$9</f>
        <v/>
      </c>
      <c r="U58" s="193">
        <f>I58</f>
        <v/>
      </c>
    </row>
    <row r="59">
      <c r="B59" s="102" t="inlineStr">
        <is>
          <t xml:space="preserve"> None nan Tax funding payable related party</t>
        </is>
      </c>
      <c r="C59" s="939" t="n"/>
      <c r="D59" s="939" t="n"/>
      <c r="E59" s="939" t="n"/>
      <c r="F59" s="939" t="n"/>
      <c r="G59" s="939" t="n">
        <v>0</v>
      </c>
      <c r="H59" s="939" t="n">
        <v>1420777</v>
      </c>
      <c r="I59" s="975" t="n"/>
      <c r="J59" s="180" t="n"/>
      <c r="N59" s="976">
        <f>B59</f>
        <v/>
      </c>
      <c r="O59" s="192" t="inlineStr"/>
      <c r="P59" s="192" t="inlineStr"/>
      <c r="Q59" s="192" t="inlineStr"/>
      <c r="R59" s="192" t="inlineStr"/>
      <c r="S59" s="192">
        <f>G59*BS!$B$9</f>
        <v/>
      </c>
      <c r="T59" s="192">
        <f>H59*BS!$B$9</f>
        <v/>
      </c>
      <c r="U59" s="193">
        <f>I59</f>
        <v/>
      </c>
    </row>
    <row r="60">
      <c r="B60" s="102" t="inlineStr">
        <is>
          <t xml:space="preserve"> None nan Other payables</t>
        </is>
      </c>
      <c r="C60" s="939" t="n"/>
      <c r="D60" s="939" t="n"/>
      <c r="E60" s="939" t="n"/>
      <c r="F60" s="939" t="n"/>
      <c r="G60" s="939" t="n">
        <v>1444057</v>
      </c>
      <c r="H60" s="939" t="n">
        <v>1046381</v>
      </c>
      <c r="I60" s="975" t="n"/>
      <c r="J60" s="180" t="n"/>
      <c r="N60" s="976">
        <f>B60</f>
        <v/>
      </c>
      <c r="O60" s="192" t="inlineStr"/>
      <c r="P60" s="192" t="inlineStr"/>
      <c r="Q60" s="192" t="inlineStr"/>
      <c r="R60" s="192" t="inlineStr"/>
      <c r="S60" s="192">
        <f>G60*BS!$B$9</f>
        <v/>
      </c>
      <c r="T60" s="192">
        <f>H60*BS!$B$9</f>
        <v/>
      </c>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Trade and other payables</t>
        </is>
      </c>
      <c r="C70" s="939" t="n"/>
      <c r="D70" s="939" t="n"/>
      <c r="E70" s="939" t="n"/>
      <c r="F70" s="939" t="n"/>
      <c r="G70" s="939" t="n">
        <v>2133061</v>
      </c>
      <c r="H70" s="939" t="n">
        <v>3210007</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t="inlineStr">
        <is>
          <t>Liabilities</t>
        </is>
      </c>
      <c r="G84" t="n">
        <v>0</v>
      </c>
      <c r="H84" t="n">
        <v>0</v>
      </c>
      <c r="N84">
        <f>B84</f>
        <v/>
      </c>
      <c r="O84" t="inlineStr"/>
      <c r="P84" t="inlineStr"/>
      <c r="Q84" t="inlineStr"/>
      <c r="R84" t="inlineStr"/>
      <c r="S84">
        <f>G84*BS!$B$9</f>
        <v/>
      </c>
      <c r="T84">
        <f>H84*BS!$B$9</f>
        <v/>
      </c>
    </row>
    <row r="85" customFormat="1" s="194">
      <c r="B85" t="inlineStr">
        <is>
          <t>Provisions</t>
        </is>
      </c>
      <c r="G85" t="n">
        <v>1220467</v>
      </c>
      <c r="H85" t="n">
        <v>375017</v>
      </c>
      <c r="N85">
        <f>B85</f>
        <v/>
      </c>
      <c r="O85" t="inlineStr"/>
      <c r="P85" t="inlineStr"/>
      <c r="Q85" t="inlineStr"/>
      <c r="R85" t="inlineStr"/>
      <c r="S85">
        <f>G85*BS!$B$9</f>
        <v/>
      </c>
      <c r="T85">
        <f>H85*BS!$B$9</f>
        <v/>
      </c>
    </row>
    <row r="86">
      <c r="B86" t="inlineStr">
        <is>
          <t>Provisions</t>
        </is>
      </c>
      <c r="G86" t="n">
        <v>776257</v>
      </c>
      <c r="H86" t="n">
        <v>1074129</v>
      </c>
      <c r="N86">
        <f>B86</f>
        <v/>
      </c>
      <c r="O86" t="inlineStr"/>
      <c r="P86" t="inlineStr"/>
      <c r="Q86" t="inlineStr"/>
      <c r="R86" t="inlineStr"/>
      <c r="S86">
        <f>G86*BS!$B$9</f>
        <v/>
      </c>
      <c r="T86">
        <f>H86*BS!$B$9</f>
        <v/>
      </c>
    </row>
    <row r="87">
      <c r="B87" s="102" t="n"/>
      <c r="C87" s="103" t="n"/>
      <c r="D87" s="103" t="n"/>
      <c r="E87" s="103" t="n"/>
      <c r="F87" s="103" t="n"/>
      <c r="G87" s="103" t="n"/>
      <c r="H87" s="103" t="n"/>
      <c r="I87" s="978" t="n"/>
      <c r="J87" s="196" t="n"/>
      <c r="K87" s="197" t="n"/>
      <c r="L87" s="197" t="n"/>
      <c r="M87" s="197" t="n"/>
      <c r="N87" s="966" t="inlineStr"/>
      <c r="O87" s="198" t="inlineStr"/>
      <c r="P87" s="198" t="inlineStr"/>
      <c r="Q87" s="198" t="inlineStr"/>
      <c r="R87" s="198" t="inlineStr"/>
      <c r="S87" s="198" t="inlineStr"/>
      <c r="T87" s="198" t="inlineStr"/>
      <c r="U87" s="193" t="n"/>
      <c r="V87" s="197" t="n"/>
      <c r="W87" s="197" t="n"/>
      <c r="X87" s="197" t="n"/>
      <c r="Y87" s="197" t="n"/>
      <c r="Z87" s="197" t="n"/>
      <c r="AA87" s="197" t="n"/>
      <c r="AB87" s="197" t="n"/>
      <c r="AC87" s="197" t="n"/>
      <c r="AD87" s="197" t="n"/>
      <c r="AE87" s="197" t="n"/>
      <c r="AF87" s="197" t="n"/>
      <c r="AG87" s="197" t="n"/>
      <c r="AH87" s="197" t="n"/>
      <c r="AI87" s="197" t="n"/>
      <c r="AJ87" s="197" t="n"/>
      <c r="AK87" s="197" t="n"/>
      <c r="AL87" s="197" t="n"/>
      <c r="AM87" s="197" t="n"/>
      <c r="AN87" s="197" t="n"/>
      <c r="AO87" s="197" t="n"/>
      <c r="AP87" s="197" t="n"/>
      <c r="AQ87" s="197" t="n"/>
      <c r="AR87" s="197" t="n"/>
      <c r="AS87" s="197" t="n"/>
      <c r="AT87" s="197" t="n"/>
      <c r="AU87" s="197" t="n"/>
      <c r="AV87" s="197" t="n"/>
      <c r="AW87" s="197" t="n"/>
      <c r="AX87" s="197" t="n"/>
      <c r="AY87" s="197" t="n"/>
      <c r="AZ87" s="197" t="n"/>
      <c r="BA87" s="197" t="n"/>
      <c r="BB87" s="197" t="n"/>
      <c r="BC87" s="197" t="n"/>
      <c r="BD87" s="197" t="n"/>
      <c r="BE87" s="197" t="n"/>
      <c r="BF87" s="197" t="n"/>
      <c r="BG87" s="197" t="n"/>
      <c r="BH87" s="197" t="n"/>
      <c r="BI87" s="197" t="n"/>
      <c r="BJ87" s="197" t="n"/>
      <c r="BK87" s="197" t="n"/>
      <c r="BL87" s="197" t="n"/>
      <c r="BM87" s="197" t="n"/>
      <c r="BN87" s="197" t="n"/>
      <c r="BO87" s="197" t="n"/>
      <c r="BP87" s="197" t="n"/>
      <c r="BQ87" s="197" t="n"/>
      <c r="BR87" s="197" t="n"/>
      <c r="BS87" s="197" t="n"/>
      <c r="BT87" s="197" t="n"/>
      <c r="BU87" s="197" t="n"/>
      <c r="BV87" s="197" t="n"/>
      <c r="BW87" s="197" t="n"/>
      <c r="BX87" s="197" t="n"/>
      <c r="BY87" s="197" t="n"/>
      <c r="BZ87" s="197" t="n"/>
      <c r="CA87" s="197" t="n"/>
      <c r="CB87" s="197" t="n"/>
      <c r="CC87" s="197" t="n"/>
      <c r="CD87" s="197" t="n"/>
      <c r="CE87" s="197" t="n"/>
      <c r="CF87" s="197" t="n"/>
      <c r="CG87" s="197" t="n"/>
      <c r="CH87" s="197" t="n"/>
      <c r="CI87" s="197" t="n"/>
      <c r="CJ87" s="197" t="n"/>
      <c r="CK87" s="197" t="n"/>
      <c r="CL87" s="197" t="n"/>
      <c r="CM87" s="197" t="n"/>
      <c r="CN87" s="197" t="n"/>
      <c r="CO87" s="197" t="n"/>
      <c r="CP87" s="197" t="n"/>
      <c r="CQ87" s="197" t="n"/>
      <c r="CR87" s="197" t="n"/>
      <c r="CS87" s="197" t="n"/>
      <c r="CT87" s="197" t="n"/>
      <c r="CU87" s="197" t="n"/>
      <c r="CV87" s="197" t="n"/>
      <c r="CW87" s="197" t="n"/>
      <c r="CX87" s="197" t="n"/>
      <c r="CY87" s="197" t="n"/>
      <c r="CZ87" s="197" t="n"/>
      <c r="DA87" s="197" t="n"/>
      <c r="DB87" s="197" t="n"/>
      <c r="DC87" s="197" t="n"/>
      <c r="DD87" s="197" t="n"/>
      <c r="DE87" s="197" t="n"/>
      <c r="DF87" s="197" t="n"/>
      <c r="DG87" s="197" t="n"/>
      <c r="DH87" s="197" t="n"/>
      <c r="DI87" s="197" t="n"/>
      <c r="DJ87" s="197" t="n"/>
      <c r="DK87" s="197" t="n"/>
      <c r="DL87" s="197" t="n"/>
      <c r="DM87" s="197" t="n"/>
      <c r="DN87" s="197" t="n"/>
      <c r="DO87" s="197" t="n"/>
      <c r="DP87" s="197" t="n"/>
      <c r="DQ87" s="197" t="n"/>
      <c r="DR87" s="197" t="n"/>
      <c r="DS87" s="197" t="n"/>
      <c r="DT87" s="197" t="n"/>
      <c r="DU87" s="197" t="n"/>
      <c r="DV87" s="197" t="n"/>
      <c r="DW87" s="197" t="n"/>
      <c r="DX87" s="197" t="n"/>
      <c r="DY87" s="197" t="n"/>
      <c r="DZ87" s="197" t="n"/>
      <c r="EA87" s="197" t="n"/>
      <c r="EB87" s="197" t="n"/>
      <c r="EC87" s="197" t="n"/>
      <c r="ED87" s="197" t="n"/>
      <c r="EE87" s="197" t="n"/>
      <c r="EF87" s="197" t="n"/>
      <c r="EG87" s="197" t="n"/>
      <c r="EH87" s="197" t="n"/>
      <c r="EI87" s="197" t="n"/>
      <c r="EJ87" s="197" t="n"/>
    </row>
    <row r="88">
      <c r="B88" s="102" t="n"/>
      <c r="C88" s="939" t="n"/>
      <c r="D88" s="939" t="n"/>
      <c r="E88" s="939" t="n"/>
      <c r="F88" s="939" t="n"/>
      <c r="G88" s="939" t="n"/>
      <c r="H88" s="939" t="n"/>
      <c r="I88" s="978" t="n"/>
      <c r="J88" s="196" t="n"/>
      <c r="K88" s="197" t="n"/>
      <c r="L88" s="197" t="n"/>
      <c r="M88" s="197" t="n"/>
      <c r="N88" s="966" t="inlineStr"/>
      <c r="O88" s="198" t="inlineStr"/>
      <c r="P88" s="198" t="inlineStr"/>
      <c r="Q88" s="198" t="inlineStr"/>
      <c r="R88" s="198" t="inlineStr"/>
      <c r="S88" s="198" t="inlineStr"/>
      <c r="T88" s="198" t="inlineStr"/>
      <c r="U88" s="193" t="n"/>
      <c r="V88" s="197" t="n"/>
      <c r="W88" s="197" t="n"/>
      <c r="X88" s="197" t="n"/>
      <c r="Y88" s="197" t="n"/>
      <c r="Z88" s="197" t="n"/>
      <c r="AA88" s="197" t="n"/>
      <c r="AB88" s="197" t="n"/>
      <c r="AC88" s="197" t="n"/>
      <c r="AD88" s="197" t="n"/>
      <c r="AE88" s="197" t="n"/>
      <c r="AF88" s="197" t="n"/>
      <c r="AG88" s="197" t="n"/>
      <c r="AH88" s="197" t="n"/>
      <c r="AI88" s="197" t="n"/>
      <c r="AJ88" s="197" t="n"/>
      <c r="AK88" s="197" t="n"/>
      <c r="AL88" s="197" t="n"/>
      <c r="AM88" s="197" t="n"/>
      <c r="AN88" s="197" t="n"/>
      <c r="AO88" s="197" t="n"/>
      <c r="AP88" s="197" t="n"/>
      <c r="AQ88" s="197" t="n"/>
      <c r="AR88" s="197" t="n"/>
      <c r="AS88" s="197" t="n"/>
      <c r="AT88" s="197" t="n"/>
      <c r="AU88" s="197" t="n"/>
      <c r="AV88" s="197" t="n"/>
      <c r="AW88" s="197" t="n"/>
      <c r="AX88" s="197" t="n"/>
      <c r="AY88" s="197" t="n"/>
      <c r="AZ88" s="197" t="n"/>
      <c r="BA88" s="197" t="n"/>
      <c r="BB88" s="197" t="n"/>
      <c r="BC88" s="197" t="n"/>
      <c r="BD88" s="197" t="n"/>
      <c r="BE88" s="197" t="n"/>
      <c r="BF88" s="197" t="n"/>
      <c r="BG88" s="197" t="n"/>
      <c r="BH88" s="197" t="n"/>
      <c r="BI88" s="197" t="n"/>
      <c r="BJ88" s="197" t="n"/>
      <c r="BK88" s="197" t="n"/>
      <c r="BL88" s="197" t="n"/>
      <c r="BM88" s="197" t="n"/>
      <c r="BN88" s="197" t="n"/>
      <c r="BO88" s="197" t="n"/>
      <c r="BP88" s="197" t="n"/>
      <c r="BQ88" s="197" t="n"/>
      <c r="BR88" s="197" t="n"/>
      <c r="BS88" s="197" t="n"/>
      <c r="BT88" s="197" t="n"/>
      <c r="BU88" s="197" t="n"/>
      <c r="BV88" s="197" t="n"/>
      <c r="BW88" s="197" t="n"/>
      <c r="BX88" s="197" t="n"/>
      <c r="BY88" s="197" t="n"/>
      <c r="BZ88" s="197" t="n"/>
      <c r="CA88" s="197" t="n"/>
      <c r="CB88" s="197" t="n"/>
      <c r="CC88" s="197" t="n"/>
      <c r="CD88" s="197" t="n"/>
      <c r="CE88" s="197" t="n"/>
      <c r="CF88" s="197" t="n"/>
      <c r="CG88" s="197" t="n"/>
      <c r="CH88" s="197" t="n"/>
      <c r="CI88" s="197" t="n"/>
      <c r="CJ88" s="197" t="n"/>
      <c r="CK88" s="197" t="n"/>
      <c r="CL88" s="197" t="n"/>
      <c r="CM88" s="197" t="n"/>
      <c r="CN88" s="197" t="n"/>
      <c r="CO88" s="197" t="n"/>
      <c r="CP88" s="197" t="n"/>
      <c r="CQ88" s="197" t="n"/>
      <c r="CR88" s="197" t="n"/>
      <c r="CS88" s="197" t="n"/>
      <c r="CT88" s="197" t="n"/>
      <c r="CU88" s="197" t="n"/>
      <c r="CV88" s="197" t="n"/>
      <c r="CW88" s="197" t="n"/>
      <c r="CX88" s="197" t="n"/>
      <c r="CY88" s="197" t="n"/>
      <c r="CZ88" s="197" t="n"/>
      <c r="DA88" s="197" t="n"/>
      <c r="DB88" s="197" t="n"/>
      <c r="DC88" s="197" t="n"/>
      <c r="DD88" s="197" t="n"/>
      <c r="DE88" s="197" t="n"/>
      <c r="DF88" s="197" t="n"/>
      <c r="DG88" s="197" t="n"/>
      <c r="DH88" s="197" t="n"/>
      <c r="DI88" s="197" t="n"/>
      <c r="DJ88" s="197" t="n"/>
      <c r="DK88" s="197" t="n"/>
      <c r="DL88" s="197" t="n"/>
      <c r="DM88" s="197" t="n"/>
      <c r="DN88" s="197" t="n"/>
      <c r="DO88" s="197" t="n"/>
      <c r="DP88" s="197" t="n"/>
      <c r="DQ88" s="197" t="n"/>
      <c r="DR88" s="197" t="n"/>
      <c r="DS88" s="197" t="n"/>
      <c r="DT88" s="197" t="n"/>
      <c r="DU88" s="197" t="n"/>
      <c r="DV88" s="197" t="n"/>
      <c r="DW88" s="197" t="n"/>
      <c r="DX88" s="197" t="n"/>
      <c r="DY88" s="197" t="n"/>
      <c r="DZ88" s="197" t="n"/>
      <c r="EA88" s="197" t="n"/>
      <c r="EB88" s="197" t="n"/>
      <c r="EC88" s="197" t="n"/>
      <c r="ED88" s="197" t="n"/>
      <c r="EE88" s="197" t="n"/>
      <c r="EF88" s="197" t="n"/>
      <c r="EG88" s="197" t="n"/>
      <c r="EH88" s="197" t="n"/>
      <c r="EI88" s="197" t="n"/>
      <c r="EJ88" s="197" t="n"/>
    </row>
    <row r="89">
      <c r="A89" s="171" t="inlineStr">
        <is>
          <t>K12</t>
        </is>
      </c>
      <c r="B89" s="96" t="inlineStr">
        <is>
          <t xml:space="preserve">Total </t>
        </is>
      </c>
      <c r="C89" s="954">
        <f>SUM(INDIRECT(ADDRESS(MATCH("K11",$A:$A,0)+1,COLUMN(C$13),4)&amp;":"&amp;ADDRESS(MATCH("K12",$A:$A,0)-1,COLUMN(C$13),4)))</f>
        <v/>
      </c>
      <c r="D89" s="954">
        <f>SUM(INDIRECT(ADDRESS(MATCH("K11",$A:$A,0)+1,COLUMN(D$13),4)&amp;":"&amp;ADDRESS(MATCH("K12",$A:$A,0)-1,COLUMN(D$13),4)))</f>
        <v/>
      </c>
      <c r="E89" s="954">
        <f>SUM(INDIRECT(ADDRESS(MATCH("K11",$A:$A,0)+1,COLUMN(E$13),4)&amp;":"&amp;ADDRESS(MATCH("K12",$A:$A,0)-1,COLUMN(E$13),4)))</f>
        <v/>
      </c>
      <c r="F89" s="954">
        <f>SUM(INDIRECT(ADDRESS(MATCH("K11",$A:$A,0)+1,COLUMN(F$13),4)&amp;":"&amp;ADDRESS(MATCH("K12",$A:$A,0)-1,COLUMN(F$13),4)))</f>
        <v/>
      </c>
      <c r="G89" s="954">
        <f>SUM(INDIRECT(ADDRESS(MATCH("K11",$A:$A,0)+1,COLUMN(G$13),4)&amp;":"&amp;ADDRESS(MATCH("K12",$A:$A,0)-1,COLUMN(G$13),4)))</f>
        <v/>
      </c>
      <c r="H89" s="954">
        <f>SUM(INDIRECT(ADDRESS(MATCH("K11",$A:$A,0)+1,COLUMN(H$13),4)&amp;":"&amp;ADDRESS(MATCH("K12",$A:$A,0)-1,COLUMN(H$13),4)))</f>
        <v/>
      </c>
      <c r="I89" s="210" t="n"/>
      <c r="J89" s="180" t="n"/>
      <c r="N89" s="976">
        <f>B89</f>
        <v/>
      </c>
      <c r="O89" s="192">
        <f>C89*BS!$B$9</f>
        <v/>
      </c>
      <c r="P89" s="192">
        <f>D89*BS!$B$9</f>
        <v/>
      </c>
      <c r="Q89" s="192">
        <f>E89*BS!$B$9</f>
        <v/>
      </c>
      <c r="R89" s="192">
        <f>F89*BS!$B$9</f>
        <v/>
      </c>
      <c r="S89" s="192">
        <f>G89*BS!$B$9</f>
        <v/>
      </c>
      <c r="T89" s="192">
        <f>H89*BS!$B$9</f>
        <v/>
      </c>
      <c r="U89" s="193" t="n"/>
    </row>
    <row r="90">
      <c r="A90" s="171" t="inlineStr">
        <is>
          <t>K13</t>
        </is>
      </c>
      <c r="B90" s="96" t="inlineStr">
        <is>
          <t xml:space="preserve">Other Current Liabilities </t>
        </is>
      </c>
      <c r="C90" s="964" t="n"/>
      <c r="D90" s="964" t="n"/>
      <c r="E90" s="964" t="n"/>
      <c r="F90" s="964" t="n"/>
      <c r="G90" s="964" t="n"/>
      <c r="H90" s="964" t="n"/>
      <c r="I90" s="975" t="n"/>
      <c r="J90" s="180" t="n"/>
      <c r="N90" s="966">
        <f>B90</f>
        <v/>
      </c>
      <c r="O90" s="204" t="inlineStr"/>
      <c r="P90" s="204" t="inlineStr"/>
      <c r="Q90" s="204" t="inlineStr"/>
      <c r="R90" s="204" t="inlineStr"/>
      <c r="S90" s="204" t="inlineStr"/>
      <c r="T90" s="204" t="inlineStr"/>
      <c r="U90" s="193" t="n"/>
    </row>
    <row r="91">
      <c r="B91" s="102" t="inlineStr">
        <is>
          <t xml:space="preserve"> None nan Tax funding payable related party</t>
        </is>
      </c>
      <c r="C91" s="939" t="n"/>
      <c r="D91" s="939" t="n"/>
      <c r="E91" s="939" t="n"/>
      <c r="F91" s="939" t="n"/>
      <c r="G91" s="939" t="n">
        <v>0</v>
      </c>
      <c r="H91" s="939" t="n">
        <v>1420777</v>
      </c>
      <c r="I91" s="975" t="n"/>
      <c r="J91" s="180" t="n"/>
      <c r="N91" s="976">
        <f>B91</f>
        <v/>
      </c>
      <c r="O91" s="192" t="inlineStr"/>
      <c r="P91" s="192" t="inlineStr"/>
      <c r="Q91" s="192" t="inlineStr"/>
      <c r="R91" s="192" t="inlineStr"/>
      <c r="S91" s="192">
        <f>G91*BS!$B$9</f>
        <v/>
      </c>
      <c r="T91" s="192">
        <f>H91*BS!$B$9</f>
        <v/>
      </c>
      <c r="U91" s="193">
        <f>I88</f>
        <v/>
      </c>
    </row>
    <row r="92">
      <c r="B92" s="102" t="inlineStr">
        <is>
          <t xml:space="preserve"> None nan Other payables</t>
        </is>
      </c>
      <c r="C92" s="939" t="n"/>
      <c r="D92" s="939" t="n"/>
      <c r="E92" s="939" t="n"/>
      <c r="F92" s="939" t="n"/>
      <c r="G92" s="939" t="n">
        <v>1444057</v>
      </c>
      <c r="H92" s="939" t="n">
        <v>1046381</v>
      </c>
      <c r="I92" s="975" t="n"/>
      <c r="J92" s="180" t="n"/>
      <c r="N92" s="976">
        <f>B92</f>
        <v/>
      </c>
      <c r="O92" s="192" t="inlineStr"/>
      <c r="P92" s="192" t="inlineStr"/>
      <c r="Q92" s="192" t="inlineStr"/>
      <c r="R92" s="192" t="inlineStr"/>
      <c r="S92" s="192">
        <f>G92*BS!$B$9</f>
        <v/>
      </c>
      <c r="T92" s="192">
        <f>H92*BS!$B$9</f>
        <v/>
      </c>
      <c r="U92" s="193">
        <f>I89</f>
        <v/>
      </c>
    </row>
    <row r="93" ht="15.75" customHeight="1" s="340">
      <c r="B93" s="211" t="inlineStr">
        <is>
          <t>Other current liabilities *</t>
        </is>
      </c>
      <c r="C93" s="939" t="n"/>
      <c r="D93" s="939" t="n"/>
      <c r="E93" s="939" t="n"/>
      <c r="F93" s="939" t="n"/>
      <c r="G93" s="939" t="n">
        <v>-3987164</v>
      </c>
      <c r="H93" s="939" t="n">
        <v>-6401088</v>
      </c>
      <c r="I93" s="975" t="n"/>
      <c r="J93" s="180" t="n"/>
      <c r="N93" s="976">
        <f>B93</f>
        <v/>
      </c>
      <c r="O93" s="192" t="inlineStr"/>
      <c r="P93" s="192" t="inlineStr"/>
      <c r="Q93" s="192" t="inlineStr"/>
      <c r="R93" s="192" t="inlineStr"/>
      <c r="S93" s="192">
        <f>G93*BS!$B$9</f>
        <v/>
      </c>
      <c r="T93" s="192">
        <f>H93*BS!$B$9</f>
        <v/>
      </c>
      <c r="U93" s="193">
        <f>I90</f>
        <v/>
      </c>
    </row>
    <row r="94">
      <c r="B94" s="211" t="n"/>
      <c r="C94" s="103" t="n"/>
      <c r="D94" s="103" t="n"/>
      <c r="E94" s="103" t="n"/>
      <c r="F94" s="103" t="n"/>
      <c r="G94" s="103" t="n"/>
      <c r="H94" s="103" t="n"/>
      <c r="I94" s="979" t="n"/>
      <c r="J94" s="180" t="n"/>
      <c r="N94" s="976" t="inlineStr"/>
      <c r="O94" s="192" t="inlineStr"/>
      <c r="P94" s="192" t="inlineStr"/>
      <c r="Q94" s="192" t="inlineStr"/>
      <c r="R94" s="192" t="inlineStr"/>
      <c r="S94" s="192" t="inlineStr"/>
      <c r="T94" s="192" t="inlineStr"/>
      <c r="U94" s="193">
        <f>I91</f>
        <v/>
      </c>
    </row>
    <row r="95">
      <c r="B95" s="211" t="n"/>
      <c r="C95" s="939" t="n"/>
      <c r="D95" s="939" t="n"/>
      <c r="E95" s="939" t="n"/>
      <c r="F95" s="939" t="n"/>
      <c r="G95" s="939" t="n"/>
      <c r="H95" s="939" t="n"/>
      <c r="I95" s="980" t="n"/>
      <c r="J95" s="180" t="n"/>
      <c r="N95" s="976" t="inlineStr"/>
      <c r="O95" s="192" t="inlineStr"/>
      <c r="P95" s="192" t="inlineStr"/>
      <c r="Q95" s="192" t="inlineStr"/>
      <c r="R95" s="192" t="inlineStr"/>
      <c r="S95" s="192" t="inlineStr"/>
      <c r="T95" s="192" t="inlineStr"/>
      <c r="U95" s="193">
        <f>I92</f>
        <v/>
      </c>
    </row>
    <row r="96">
      <c r="B96" s="208"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I93</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I94</f>
        <v/>
      </c>
    </row>
    <row r="98">
      <c r="B98" s="211"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I95</f>
        <v/>
      </c>
    </row>
    <row r="99" customFormat="1" s="194">
      <c r="B99" s="211" t="n"/>
      <c r="C99" s="939" t="n"/>
      <c r="D99" s="939" t="n"/>
      <c r="E99" s="939" t="n"/>
      <c r="F99" s="939" t="n"/>
      <c r="G99" s="939" t="n"/>
      <c r="H99" s="939" t="n"/>
      <c r="I99" s="981" t="n"/>
      <c r="J99" s="180" t="n"/>
      <c r="N99" s="976" t="inlineStr"/>
      <c r="O99" s="192" t="inlineStr"/>
      <c r="P99" s="192" t="inlineStr"/>
      <c r="Q99" s="192" t="inlineStr"/>
      <c r="R99" s="192" t="inlineStr"/>
      <c r="S99" s="192" t="inlineStr"/>
      <c r="T99" s="192" t="inlineStr"/>
      <c r="U99" s="193">
        <f>I96</f>
        <v/>
      </c>
    </row>
    <row r="100">
      <c r="B100" s="211" t="n"/>
      <c r="C100" s="939" t="n"/>
      <c r="D100" s="939" t="n"/>
      <c r="E100" s="939" t="n"/>
      <c r="F100" s="939" t="n"/>
      <c r="G100" s="939" t="n"/>
      <c r="H100" s="939" t="n"/>
      <c r="I100" s="981" t="n"/>
      <c r="J100" s="180" t="n"/>
      <c r="N100" s="976" t="inlineStr"/>
      <c r="O100" s="192" t="inlineStr"/>
      <c r="P100" s="192" t="inlineStr"/>
      <c r="Q100" s="192" t="inlineStr"/>
      <c r="R100" s="192" t="inlineStr"/>
      <c r="S100" s="192" t="inlineStr"/>
      <c r="T100" s="192" t="inlineStr"/>
      <c r="U100" s="193">
        <f>I97</f>
        <v/>
      </c>
    </row>
    <row r="101">
      <c r="B101" s="102" t="n"/>
      <c r="C101" s="939" t="n"/>
      <c r="D101" s="939" t="n"/>
      <c r="E101" s="939" t="n"/>
      <c r="F101" s="939" t="n"/>
      <c r="G101" s="939" t="n"/>
      <c r="H101" s="939" t="n"/>
      <c r="I101" s="981" t="n"/>
      <c r="J101" s="180" t="n"/>
      <c r="N101" s="976" t="inlineStr"/>
      <c r="O101" s="192" t="inlineStr"/>
      <c r="P101" s="192" t="inlineStr"/>
      <c r="Q101" s="192" t="inlineStr"/>
      <c r="R101" s="192" t="inlineStr"/>
      <c r="S101" s="192" t="inlineStr"/>
      <c r="T101" s="192" t="inlineStr"/>
      <c r="U101" s="193">
        <f>I98</f>
        <v/>
      </c>
    </row>
    <row r="102">
      <c r="A102" s="194" t="inlineStr">
        <is>
          <t>K14</t>
        </is>
      </c>
      <c r="B102" s="96" t="inlineStr">
        <is>
          <t xml:space="preserve">Total </t>
        </is>
      </c>
      <c r="C102" s="954">
        <f>SUM(INDIRECT(ADDRESS(MATCH("K13",$A:$A,0)+1,COLUMN(C$13),4)&amp;":"&amp;ADDRESS(MATCH("K14",$A:$A,0)-1,COLUMN(C$13),4)))</f>
        <v/>
      </c>
      <c r="D102" s="954">
        <f>SUM(INDIRECT(ADDRESS(MATCH("K13",$A:$A,0)+1,COLUMN(D$13),4)&amp;":"&amp;ADDRESS(MATCH("K14",$A:$A,0)-1,COLUMN(D$13),4)))</f>
        <v/>
      </c>
      <c r="E102" s="954">
        <f>SUM(INDIRECT(ADDRESS(MATCH("K13",$A:$A,0)+1,COLUMN(E$13),4)&amp;":"&amp;ADDRESS(MATCH("K14",$A:$A,0)-1,COLUMN(E$13),4)))</f>
        <v/>
      </c>
      <c r="F102" s="954">
        <f>SUM(INDIRECT(ADDRESS(MATCH("K13",$A:$A,0)+1,COLUMN(F$13),4)&amp;":"&amp;ADDRESS(MATCH("K14",$A:$A,0)-1,COLUMN(F$13),4)))</f>
        <v/>
      </c>
      <c r="G102" s="954">
        <f>SUM(INDIRECT(ADDRESS(MATCH("K13",$A:$A,0)+1,COLUMN(G$13),4)&amp;":"&amp;ADDRESS(MATCH("K14",$A:$A,0)-1,COLUMN(G$13),4)))</f>
        <v/>
      </c>
      <c r="H102" s="954">
        <f>SUM(INDIRECT(ADDRESS(MATCH("K13",$A:$A,0)+1,COLUMN(H$13),4)&amp;":"&amp;ADDRESS(MATCH("K14",$A:$A,0)-1,COLUMN(H$13),4)))</f>
        <v/>
      </c>
      <c r="I102" s="981" t="n"/>
      <c r="J102" s="196" t="n"/>
      <c r="K102" s="197" t="n"/>
      <c r="L102" s="197" t="n"/>
      <c r="M102" s="197" t="n"/>
      <c r="N102" s="966">
        <f>B102</f>
        <v/>
      </c>
      <c r="O102" s="198">
        <f>C102*BS!$B$9</f>
        <v/>
      </c>
      <c r="P102" s="198">
        <f>D102*BS!$B$9</f>
        <v/>
      </c>
      <c r="Q102" s="198">
        <f>E102*BS!$B$9</f>
        <v/>
      </c>
      <c r="R102" s="198">
        <f>F102*BS!$B$9</f>
        <v/>
      </c>
      <c r="S102" s="198">
        <f>G102*BS!$B$9</f>
        <v/>
      </c>
      <c r="T102" s="198">
        <f>H102*BS!$B$9</f>
        <v/>
      </c>
      <c r="U102" s="193">
        <f>I99</f>
        <v/>
      </c>
      <c r="V102" s="197" t="n"/>
      <c r="W102" s="197" t="n"/>
      <c r="X102" s="197" t="n"/>
      <c r="Y102" s="197" t="n"/>
      <c r="Z102" s="197" t="n"/>
      <c r="AA102" s="197" t="n"/>
      <c r="AB102" s="197" t="n"/>
      <c r="AC102" s="197" t="n"/>
      <c r="AD102" s="197" t="n"/>
      <c r="AE102" s="197" t="n"/>
      <c r="AF102" s="197" t="n"/>
      <c r="AG102" s="197" t="n"/>
      <c r="AH102" s="197" t="n"/>
      <c r="AI102" s="197" t="n"/>
      <c r="AJ102" s="197" t="n"/>
      <c r="AK102" s="197" t="n"/>
      <c r="AL102" s="197" t="n"/>
      <c r="AM102" s="197" t="n"/>
      <c r="AN102" s="197" t="n"/>
      <c r="AO102" s="197" t="n"/>
      <c r="AP102" s="197" t="n"/>
      <c r="AQ102" s="197" t="n"/>
      <c r="AR102" s="197" t="n"/>
      <c r="AS102" s="197" t="n"/>
      <c r="AT102" s="197" t="n"/>
      <c r="AU102" s="197" t="n"/>
      <c r="AV102" s="197" t="n"/>
      <c r="AW102" s="197" t="n"/>
      <c r="AX102" s="197" t="n"/>
      <c r="AY102" s="197" t="n"/>
      <c r="AZ102" s="197" t="n"/>
      <c r="BA102" s="197" t="n"/>
      <c r="BB102" s="197" t="n"/>
      <c r="BC102" s="197" t="n"/>
      <c r="BD102" s="197" t="n"/>
      <c r="BE102" s="197" t="n"/>
      <c r="BF102" s="197" t="n"/>
      <c r="BG102" s="197" t="n"/>
      <c r="BH102" s="197" t="n"/>
      <c r="BI102" s="197" t="n"/>
      <c r="BJ102" s="197" t="n"/>
      <c r="BK102" s="197" t="n"/>
      <c r="BL102" s="197" t="n"/>
      <c r="BM102" s="197" t="n"/>
      <c r="BN102" s="197" t="n"/>
      <c r="BO102" s="197" t="n"/>
      <c r="BP102" s="197" t="n"/>
      <c r="BQ102" s="197" t="n"/>
      <c r="BR102" s="197" t="n"/>
      <c r="BS102" s="197" t="n"/>
      <c r="BT102" s="197" t="n"/>
      <c r="BU102" s="197" t="n"/>
      <c r="BV102" s="197" t="n"/>
      <c r="BW102" s="197" t="n"/>
      <c r="BX102" s="197" t="n"/>
      <c r="BY102" s="197" t="n"/>
      <c r="BZ102" s="197" t="n"/>
      <c r="CA102" s="197" t="n"/>
      <c r="CB102" s="197" t="n"/>
      <c r="CC102" s="197" t="n"/>
      <c r="CD102" s="197" t="n"/>
      <c r="CE102" s="197" t="n"/>
      <c r="CF102" s="197" t="n"/>
      <c r="CG102" s="197" t="n"/>
      <c r="CH102" s="197" t="n"/>
      <c r="CI102" s="197" t="n"/>
      <c r="CJ102" s="197" t="n"/>
      <c r="CK102" s="197" t="n"/>
      <c r="CL102" s="197" t="n"/>
      <c r="CM102" s="197" t="n"/>
      <c r="CN102" s="197" t="n"/>
      <c r="CO102" s="197" t="n"/>
      <c r="CP102" s="197" t="n"/>
      <c r="CQ102" s="197" t="n"/>
      <c r="CR102" s="197" t="n"/>
      <c r="CS102" s="197" t="n"/>
      <c r="CT102" s="197" t="n"/>
      <c r="CU102" s="197" t="n"/>
      <c r="CV102" s="197" t="n"/>
      <c r="CW102" s="197" t="n"/>
      <c r="CX102" s="197" t="n"/>
      <c r="CY102" s="197" t="n"/>
      <c r="CZ102" s="197" t="n"/>
      <c r="DA102" s="197" t="n"/>
      <c r="DB102" s="197" t="n"/>
      <c r="DC102" s="197" t="n"/>
      <c r="DD102" s="197" t="n"/>
      <c r="DE102" s="197" t="n"/>
      <c r="DF102" s="197" t="n"/>
      <c r="DG102" s="197" t="n"/>
      <c r="DH102" s="197" t="n"/>
      <c r="DI102" s="197" t="n"/>
      <c r="DJ102" s="197" t="n"/>
      <c r="DK102" s="197" t="n"/>
      <c r="DL102" s="197" t="n"/>
      <c r="DM102" s="197" t="n"/>
      <c r="DN102" s="197" t="n"/>
      <c r="DO102" s="197" t="n"/>
      <c r="DP102" s="197" t="n"/>
      <c r="DQ102" s="197" t="n"/>
      <c r="DR102" s="197" t="n"/>
      <c r="DS102" s="197" t="n"/>
      <c r="DT102" s="197" t="n"/>
      <c r="DU102" s="197" t="n"/>
      <c r="DV102" s="197" t="n"/>
      <c r="DW102" s="197" t="n"/>
      <c r="DX102" s="197" t="n"/>
      <c r="DY102" s="197" t="n"/>
      <c r="DZ102" s="197" t="n"/>
      <c r="EA102" s="197" t="n"/>
      <c r="EB102" s="197" t="n"/>
      <c r="EC102" s="197" t="n"/>
      <c r="ED102" s="197" t="n"/>
      <c r="EE102" s="197" t="n"/>
      <c r="EF102" s="197" t="n"/>
      <c r="EG102" s="197" t="n"/>
      <c r="EH102" s="197" t="n"/>
      <c r="EI102" s="197" t="n"/>
      <c r="EJ102" s="197" t="n"/>
    </row>
    <row r="103">
      <c r="B103" s="208" t="n"/>
      <c r="C103" s="215" t="n"/>
      <c r="D103" s="216" t="n"/>
      <c r="E103" s="982" t="n"/>
      <c r="F103" s="982" t="n"/>
      <c r="G103" s="982" t="n"/>
      <c r="H103" s="982" t="n"/>
      <c r="I103" s="981" t="n"/>
      <c r="J103" s="180" t="n"/>
      <c r="N103" s="976" t="inlineStr"/>
      <c r="O103" s="192" t="inlineStr"/>
      <c r="P103" s="192" t="inlineStr"/>
      <c r="Q103" s="192" t="inlineStr"/>
      <c r="R103" s="192" t="inlineStr"/>
      <c r="S103" s="192" t="inlineStr"/>
      <c r="T103" s="192" t="inlineStr"/>
      <c r="U103" s="193" t="n"/>
    </row>
    <row r="104">
      <c r="A104" s="171" t="inlineStr">
        <is>
          <t>K15</t>
        </is>
      </c>
      <c r="B104" s="96" t="inlineStr">
        <is>
          <t xml:space="preserve">Long Term Debt </t>
        </is>
      </c>
      <c r="C104" s="983" t="n"/>
      <c r="D104" s="983" t="n"/>
      <c r="E104" s="983" t="n"/>
      <c r="F104" s="983" t="n"/>
      <c r="G104" s="983" t="n"/>
      <c r="H104" s="983" t="n"/>
      <c r="I104" s="984" t="n"/>
      <c r="J104" s="180" t="n"/>
      <c r="N104" s="966">
        <f>B104</f>
        <v/>
      </c>
      <c r="O104" s="204" t="inlineStr"/>
      <c r="P104" s="204" t="inlineStr"/>
      <c r="Q104" s="204" t="inlineStr"/>
      <c r="R104" s="204" t="inlineStr"/>
      <c r="S104" s="204" t="inlineStr"/>
      <c r="T104" s="204" t="inlineStr"/>
      <c r="U104" s="193" t="n"/>
    </row>
    <row r="105">
      <c r="A105" s="79" t="inlineStr">
        <is>
          <t>K16</t>
        </is>
      </c>
      <c r="B105" s="621" t="inlineStr">
        <is>
          <t xml:space="preserve"> Long Term Borrowings</t>
        </is>
      </c>
      <c r="I105" s="210" t="n"/>
      <c r="J105" s="180" t="n"/>
      <c r="N105" s="985">
        <f>B105</f>
        <v/>
      </c>
      <c r="O105" t="inlineStr"/>
      <c r="P105" t="inlineStr"/>
      <c r="Q105" t="inlineStr"/>
      <c r="R105" t="inlineStr"/>
      <c r="S105" t="inlineStr"/>
      <c r="T105" t="inlineStr"/>
      <c r="U105" s="193">
        <f>I102</f>
        <v/>
      </c>
    </row>
    <row r="106">
      <c r="A106" s="79" t="n"/>
      <c r="B106" s="102" t="n"/>
      <c r="C106" s="103" t="n"/>
      <c r="D106" s="103" t="n"/>
      <c r="E106" s="103" t="n"/>
      <c r="F106" s="103" t="n"/>
      <c r="G106" s="103" t="n"/>
      <c r="H106" s="103" t="n"/>
      <c r="I106" s="210" t="n"/>
      <c r="J106" s="180" t="n"/>
      <c r="N106" s="985" t="inlineStr"/>
      <c r="O106" s="192" t="inlineStr"/>
      <c r="P106" s="192" t="inlineStr"/>
      <c r="Q106" s="192" t="inlineStr"/>
      <c r="R106" s="192" t="inlineStr"/>
      <c r="S106" s="192" t="inlineStr"/>
      <c r="T106" s="192" t="inlineStr"/>
      <c r="U106" s="193" t="n"/>
    </row>
    <row r="107">
      <c r="A107" s="79" t="n"/>
      <c r="B107" s="102" t="n"/>
      <c r="C107" s="220" t="n"/>
      <c r="D107" s="220" t="n"/>
      <c r="E107" s="220" t="n"/>
      <c r="F107" s="220" t="n"/>
      <c r="G107" s="220" t="n">
        <v>0</v>
      </c>
      <c r="H107" s="220" t="n">
        <v>0</v>
      </c>
      <c r="I107" s="210" t="n"/>
      <c r="J107" s="180" t="n"/>
      <c r="N107" s="985" t="inlineStr"/>
      <c r="O107" s="192" t="inlineStr"/>
      <c r="P107" s="192" t="inlineStr"/>
      <c r="Q107" s="192" t="inlineStr"/>
      <c r="R107" s="192" t="inlineStr"/>
      <c r="S107" s="192">
        <f>G107*BS!$B$9</f>
        <v/>
      </c>
      <c r="T107" s="192">
        <f>H107*BS!$B$9</f>
        <v/>
      </c>
      <c r="U107" s="193" t="n"/>
    </row>
    <row r="108">
      <c r="A108" s="79" t="inlineStr">
        <is>
          <t>K16T</t>
        </is>
      </c>
      <c r="B108" s="96" t="inlineStr">
        <is>
          <t xml:space="preserve"> Total </t>
        </is>
      </c>
      <c r="C108" s="954">
        <f>SUM(INDIRECT(ADDRESS(MATCH("K16",$A:$A,0)+1,COLUMN(C$13),4)&amp;":"&amp;ADDRESS(MATCH("K16T",$A:$A,0)-1,COLUMN(C$13),4)))</f>
        <v/>
      </c>
      <c r="D108" s="954">
        <f>SUM(INDIRECT(ADDRESS(MATCH("K16",$A:$A,0)+1,COLUMN(D$13),4)&amp;":"&amp;ADDRESS(MATCH("K16T",$A:$A,0)-1,COLUMN(D$13),4)))</f>
        <v/>
      </c>
      <c r="E108" s="954">
        <f>SUM(INDIRECT(ADDRESS(MATCH("K16",$A:$A,0)+1,COLUMN(E$13),4)&amp;":"&amp;ADDRESS(MATCH("K16T",$A:$A,0)-1,COLUMN(E$13),4)))</f>
        <v/>
      </c>
      <c r="F108" s="954">
        <f>SUM(INDIRECT(ADDRESS(MATCH("K16",$A:$A,0)+1,COLUMN(F$13),4)&amp;":"&amp;ADDRESS(MATCH("K16T",$A:$A,0)-1,COLUMN(F$13),4)))</f>
        <v/>
      </c>
      <c r="G108" s="954">
        <f>SUM(INDIRECT(ADDRESS(MATCH("K16",$A:$A,0)+1,COLUMN(G$13),4)&amp;":"&amp;ADDRESS(MATCH("K16T",$A:$A,0)-1,COLUMN(G$13),4)))</f>
        <v/>
      </c>
      <c r="H108" s="954">
        <f>SUM(INDIRECT(ADDRESS(MATCH("K16",$A:$A,0)+1,COLUMN(H$13),4)&amp;":"&amp;ADDRESS(MATCH("K16T",$A:$A,0)-1,COLUMN(H$13),4)))</f>
        <v/>
      </c>
      <c r="I108" s="210" t="n"/>
      <c r="J108" s="180" t="n"/>
      <c r="N108" s="985">
        <f>B108</f>
        <v/>
      </c>
      <c r="O108" s="192">
        <f>C108*BS!$B$9</f>
        <v/>
      </c>
      <c r="P108" s="192">
        <f>D108*BS!$B$9</f>
        <v/>
      </c>
      <c r="Q108" s="192">
        <f>E108*BS!$B$9</f>
        <v/>
      </c>
      <c r="R108" s="192">
        <f>F108*BS!$B$9</f>
        <v/>
      </c>
      <c r="S108" s="192">
        <f>G108*BS!$B$9</f>
        <v/>
      </c>
      <c r="T108" s="192">
        <f>H108*BS!$B$9</f>
        <v/>
      </c>
      <c r="U108" s="193" t="n"/>
    </row>
    <row r="109">
      <c r="A109" s="79" t="inlineStr">
        <is>
          <t>K17</t>
        </is>
      </c>
      <c r="B109" s="621" t="inlineStr">
        <is>
          <t xml:space="preserve"> Bond</t>
        </is>
      </c>
      <c r="I109" s="986" t="n"/>
      <c r="J109" s="180" t="n"/>
      <c r="N109" s="985">
        <f>B109</f>
        <v/>
      </c>
      <c r="O109" t="inlineStr"/>
      <c r="P109" t="inlineStr"/>
      <c r="Q109" t="inlineStr"/>
      <c r="R109" t="inlineStr"/>
      <c r="S109" t="inlineStr"/>
      <c r="T109" t="inlineStr"/>
      <c r="U109" s="193">
        <f>I106</f>
        <v/>
      </c>
    </row>
    <row r="110">
      <c r="A110" s="79" t="n"/>
      <c r="B110" s="102" t="n"/>
      <c r="C110" s="103" t="n"/>
      <c r="D110" s="103" t="n"/>
      <c r="E110" s="103" t="n"/>
      <c r="F110" s="103" t="n"/>
      <c r="G110" s="103" t="n"/>
      <c r="H110" s="103" t="n"/>
      <c r="I110" s="986" t="n"/>
      <c r="J110" s="180" t="n"/>
      <c r="N110" s="985" t="inlineStr"/>
      <c r="O110" s="192" t="inlineStr"/>
      <c r="P110" s="192" t="inlineStr"/>
      <c r="Q110" s="192" t="inlineStr"/>
      <c r="R110" s="192" t="inlineStr"/>
      <c r="S110" s="192" t="inlineStr"/>
      <c r="T110" s="192" t="inlineStr"/>
      <c r="U110" s="193" t="n"/>
    </row>
    <row r="111">
      <c r="A111" s="79" t="n"/>
      <c r="B111" s="102" t="n"/>
      <c r="C111" s="220" t="n"/>
      <c r="D111" s="220" t="n"/>
      <c r="E111" s="220" t="n"/>
      <c r="F111" s="220" t="n"/>
      <c r="G111" s="220" t="n">
        <v>0</v>
      </c>
      <c r="H111" s="220" t="n">
        <v>0</v>
      </c>
      <c r="I111" s="986" t="n"/>
      <c r="J111" s="180" t="n"/>
      <c r="N111" s="985" t="inlineStr"/>
      <c r="O111" s="192" t="inlineStr"/>
      <c r="P111" s="192" t="inlineStr"/>
      <c r="Q111" s="192" t="inlineStr"/>
      <c r="R111" s="192" t="inlineStr"/>
      <c r="S111" s="192">
        <f>G111*BS!$B$9</f>
        <v/>
      </c>
      <c r="T111" s="192">
        <f>H111*BS!$B$9</f>
        <v/>
      </c>
      <c r="U111" s="193" t="n"/>
    </row>
    <row r="112">
      <c r="A112" s="79" t="inlineStr">
        <is>
          <t>K17T</t>
        </is>
      </c>
      <c r="B112" s="96" t="inlineStr">
        <is>
          <t xml:space="preserve"> Total </t>
        </is>
      </c>
      <c r="C112" s="954">
        <f>SUM(INDIRECT(ADDRESS(MATCH("K17",$A:$A,0)+1,COLUMN(C$13),4)&amp;":"&amp;ADDRESS(MATCH("K17T",$A:$A,0)-1,COLUMN(C$13),4)))</f>
        <v/>
      </c>
      <c r="D112" s="954">
        <f>SUM(INDIRECT(ADDRESS(MATCH("K17",$A:$A,0)+1,COLUMN(D$13),4)&amp;":"&amp;ADDRESS(MATCH("K17T",$A:$A,0)-1,COLUMN(D$13),4)))</f>
        <v/>
      </c>
      <c r="E112" s="954">
        <f>SUM(INDIRECT(ADDRESS(MATCH("K17",$A:$A,0)+1,COLUMN(E$13),4)&amp;":"&amp;ADDRESS(MATCH("K17T",$A:$A,0)-1,COLUMN(E$13),4)))</f>
        <v/>
      </c>
      <c r="F112" s="954">
        <f>SUM(INDIRECT(ADDRESS(MATCH("K17",$A:$A,0)+1,COLUMN(F$13),4)&amp;":"&amp;ADDRESS(MATCH("K17T",$A:$A,0)-1,COLUMN(F$13),4)))</f>
        <v/>
      </c>
      <c r="G112" s="954">
        <f>SUM(INDIRECT(ADDRESS(MATCH("K17",$A:$A,0)+1,COLUMN(G$13),4)&amp;":"&amp;ADDRESS(MATCH("K17T",$A:$A,0)-1,COLUMN(G$13),4)))</f>
        <v/>
      </c>
      <c r="H112" s="954">
        <f>SUM(INDIRECT(ADDRESS(MATCH("K17",$A:$A,0)+1,COLUMN(H$13),4)&amp;":"&amp;ADDRESS(MATCH("K17T",$A:$A,0)-1,COLUMN(H$13),4)))</f>
        <v/>
      </c>
      <c r="I112" s="986" t="n"/>
      <c r="J112" s="180" t="n"/>
      <c r="N112" s="985">
        <f>B112</f>
        <v/>
      </c>
      <c r="O112" s="192">
        <f>C112*BS!$B$9</f>
        <v/>
      </c>
      <c r="P112" s="192">
        <f>D112*BS!$B$9</f>
        <v/>
      </c>
      <c r="Q112" s="192">
        <f>E112*BS!$B$9</f>
        <v/>
      </c>
      <c r="R112" s="192">
        <f>F112*BS!$B$9</f>
        <v/>
      </c>
      <c r="S112" s="192">
        <f>G112*BS!$B$9</f>
        <v/>
      </c>
      <c r="T112" s="192">
        <f>H112*BS!$B$9</f>
        <v/>
      </c>
      <c r="U112" s="193" t="n"/>
    </row>
    <row r="113">
      <c r="A113" s="79" t="inlineStr">
        <is>
          <t>K18</t>
        </is>
      </c>
      <c r="B113" s="621" t="inlineStr">
        <is>
          <t xml:space="preserve"> Subordinate Debt</t>
        </is>
      </c>
      <c r="I113" s="975" t="n"/>
      <c r="J113" s="180" t="n"/>
      <c r="N113" s="985">
        <f>B113</f>
        <v/>
      </c>
      <c r="O113" t="inlineStr"/>
      <c r="P113" t="inlineStr"/>
      <c r="Q113" t="inlineStr"/>
      <c r="R113" t="inlineStr"/>
      <c r="S113" t="inlineStr"/>
      <c r="T113" t="inlineStr"/>
      <c r="U113" s="193">
        <f>I110</f>
        <v/>
      </c>
    </row>
    <row r="114">
      <c r="A114" s="79" t="n"/>
      <c r="B114" s="102" t="n"/>
      <c r="C114" s="103" t="n"/>
      <c r="D114" s="103" t="n"/>
      <c r="E114" s="103" t="n"/>
      <c r="F114" s="103" t="n"/>
      <c r="G114" s="103" t="n"/>
      <c r="H114" s="103" t="n"/>
      <c r="I114" s="975" t="n"/>
      <c r="J114" s="180" t="n"/>
      <c r="N114" s="976" t="inlineStr"/>
      <c r="O114" s="192" t="inlineStr"/>
      <c r="P114" s="192" t="inlineStr"/>
      <c r="Q114" s="192" t="inlineStr"/>
      <c r="R114" s="192" t="inlineStr"/>
      <c r="S114" s="192" t="inlineStr"/>
      <c r="T114" s="192" t="inlineStr"/>
      <c r="U114" s="193" t="n"/>
    </row>
    <row r="115">
      <c r="A115" s="79" t="n"/>
      <c r="B115" s="102" t="n"/>
      <c r="C115" s="220" t="n"/>
      <c r="D115" s="220" t="n"/>
      <c r="E115" s="220" t="n"/>
      <c r="F115" s="220" t="n"/>
      <c r="G115" s="220" t="n">
        <v>0</v>
      </c>
      <c r="H115" s="220" t="n">
        <v>0</v>
      </c>
      <c r="I115" s="975" t="n"/>
      <c r="J115" s="180" t="n"/>
      <c r="N115" s="976" t="inlineStr"/>
      <c r="O115" s="192" t="inlineStr"/>
      <c r="P115" s="192" t="inlineStr"/>
      <c r="Q115" s="192" t="inlineStr"/>
      <c r="R115" s="192" t="inlineStr"/>
      <c r="S115" s="192">
        <f>G115*BS!$B$9</f>
        <v/>
      </c>
      <c r="T115" s="192">
        <f>H115*BS!$B$9</f>
        <v/>
      </c>
      <c r="U115" s="193" t="n"/>
    </row>
    <row r="116">
      <c r="A116" s="79" t="inlineStr">
        <is>
          <t>K18T</t>
        </is>
      </c>
      <c r="B116" s="96" t="inlineStr">
        <is>
          <t xml:space="preserve"> Total </t>
        </is>
      </c>
      <c r="C116" s="954">
        <f>SUM(INDIRECT(ADDRESS(MATCH("K18",$A:$A,0)+1,COLUMN(C$13),4)&amp;":"&amp;ADDRESS(MATCH("K18T",$A:$A,0)-1,COLUMN(C$13),4)))</f>
        <v/>
      </c>
      <c r="D116" s="954">
        <f>SUM(INDIRECT(ADDRESS(MATCH("K18",$A:$A,0)+1,COLUMN(D$13),4)&amp;":"&amp;ADDRESS(MATCH("K18T",$A:$A,0)-1,COLUMN(D$13),4)))</f>
        <v/>
      </c>
      <c r="E116" s="954">
        <f>SUM(INDIRECT(ADDRESS(MATCH("K18",$A:$A,0)+1,COLUMN(E$13),4)&amp;":"&amp;ADDRESS(MATCH("K18T",$A:$A,0)-1,COLUMN(E$13),4)))</f>
        <v/>
      </c>
      <c r="F116" s="954">
        <f>SUM(INDIRECT(ADDRESS(MATCH("K18",$A:$A,0)+1,COLUMN(F$13),4)&amp;":"&amp;ADDRESS(MATCH("K18T",$A:$A,0)-1,COLUMN(F$13),4)))</f>
        <v/>
      </c>
      <c r="G116" s="954">
        <f>SUM(INDIRECT(ADDRESS(MATCH("K18",$A:$A,0)+1,COLUMN(G$13),4)&amp;":"&amp;ADDRESS(MATCH("K18T",$A:$A,0)-1,COLUMN(G$13),4)))</f>
        <v/>
      </c>
      <c r="H116" s="954">
        <f>SUM(INDIRECT(ADDRESS(MATCH("K18",$A:$A,0)+1,COLUMN(H$13),4)&amp;":"&amp;ADDRESS(MATCH("K18T",$A:$A,0)-1,COLUMN(H$13),4)))</f>
        <v/>
      </c>
      <c r="I116" s="975" t="n"/>
      <c r="J116" s="180" t="n"/>
      <c r="N116" s="976">
        <f>B116</f>
        <v/>
      </c>
      <c r="O116" s="192">
        <f>C116*BS!$B$9</f>
        <v/>
      </c>
      <c r="P116" s="192">
        <f>D116*BS!$B$9</f>
        <v/>
      </c>
      <c r="Q116" s="192">
        <f>E116*BS!$B$9</f>
        <v/>
      </c>
      <c r="R116" s="192">
        <f>F116*BS!$B$9</f>
        <v/>
      </c>
      <c r="S116" s="192">
        <f>G116*BS!$B$9</f>
        <v/>
      </c>
      <c r="T116" s="192">
        <f>H116*BS!$B$9</f>
        <v/>
      </c>
      <c r="U116" s="193" t="n"/>
    </row>
    <row r="117">
      <c r="A117" s="79" t="inlineStr">
        <is>
          <t>K19</t>
        </is>
      </c>
      <c r="B117" s="102" t="inlineStr">
        <is>
          <t xml:space="preserve"> Loan from related parties </t>
        </is>
      </c>
      <c r="C117" s="220" t="n"/>
      <c r="D117" s="220" t="n"/>
      <c r="E117" s="220" t="n"/>
      <c r="F117" s="220" t="n"/>
      <c r="G117" s="220" t="n"/>
      <c r="H117" s="220" t="n"/>
      <c r="I117" s="975" t="n"/>
      <c r="J117" s="180" t="n"/>
      <c r="N117" s="976">
        <f>B117</f>
        <v/>
      </c>
      <c r="O117" s="192" t="inlineStr"/>
      <c r="P117" s="192" t="inlineStr"/>
      <c r="Q117" s="192" t="inlineStr"/>
      <c r="R117" s="192" t="inlineStr"/>
      <c r="S117" s="192" t="inlineStr"/>
      <c r="T117" s="192" t="inlineStr"/>
      <c r="U117" s="193">
        <f>I114</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f>I115</f>
        <v/>
      </c>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I116</f>
        <v/>
      </c>
    </row>
    <row r="120">
      <c r="A120" s="79" t="n"/>
      <c r="B120" s="102" t="n"/>
      <c r="C120" s="103" t="n"/>
      <c r="D120" s="103" t="n"/>
      <c r="E120" s="103" t="n"/>
      <c r="F120" s="103" t="n"/>
      <c r="G120" s="103" t="n"/>
      <c r="H120" s="103" t="n"/>
      <c r="I120" s="975" t="n"/>
      <c r="J120" s="180" t="n"/>
      <c r="N120" s="976" t="inlineStr"/>
      <c r="O120" s="192" t="inlineStr"/>
      <c r="P120" s="192" t="inlineStr"/>
      <c r="Q120" s="192" t="inlineStr"/>
      <c r="R120" s="192" t="inlineStr"/>
      <c r="S120" s="192" t="inlineStr"/>
      <c r="T120" s="192" t="inlineStr"/>
      <c r="U120" s="193">
        <f>I117</f>
        <v/>
      </c>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t="n"/>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f>I119</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I120</f>
        <v/>
      </c>
    </row>
    <row r="124" customFormat="1" s="194">
      <c r="B124" s="102" t="inlineStr">
        <is>
          <t xml:space="preserve"> Others </t>
        </is>
      </c>
      <c r="C124" s="220" t="n"/>
      <c r="D124" s="220" t="n"/>
      <c r="E124" s="220" t="n"/>
      <c r="F124" s="220" t="n"/>
      <c r="G124" s="220" t="n"/>
      <c r="H124" s="220" t="n"/>
      <c r="I124" s="980" t="n"/>
      <c r="J124" s="180" t="n"/>
      <c r="N124" s="976">
        <f>B124</f>
        <v/>
      </c>
      <c r="O124" s="192" t="inlineStr"/>
      <c r="P124" s="192" t="inlineStr"/>
      <c r="Q124" s="192" t="inlineStr"/>
      <c r="R124" s="192" t="inlineStr"/>
      <c r="S124" s="192" t="inlineStr"/>
      <c r="T124" s="192" t="inlineStr"/>
      <c r="U124" s="193">
        <f>I121</f>
        <v/>
      </c>
    </row>
    <row r="125" customFormat="1" s="194">
      <c r="A125" s="194" t="inlineStr">
        <is>
          <t>K20</t>
        </is>
      </c>
      <c r="B125" s="96" t="inlineStr">
        <is>
          <t xml:space="preserve">Total </t>
        </is>
      </c>
      <c r="C125" s="987">
        <f>INDIRECT(ADDRESS(MATCH("K16T",$A:$A,0),COLUMN(C$13),4))+INDIRECT(ADDRESS(MATCH("K17T",$A:$A,0),COLUMN(C$13),4))+INDIRECT(ADDRESS(MATCH("K18T",$A:$A,0),COLUMN(C$13),4))+SUM(INDIRECT(ADDRESS(MATCH("K19",$A:$A,0),COLUMN(C$13),4)&amp;":"&amp;ADDRESS(MATCH("K20",$A:$A,0)-1,COLUMN(C$13),4)))</f>
        <v/>
      </c>
      <c r="D125" s="987">
        <f>INDIRECT(ADDRESS(MATCH("K16T",$A:$A,0),COLUMN(D$13),4))+INDIRECT(ADDRESS(MATCH("K17T",$A:$A,0),COLUMN(D$13),4))+INDIRECT(ADDRESS(MATCH("K18T",$A:$A,0),COLUMN(D$13),4))+SUM(INDIRECT(ADDRESS(MATCH("K19",$A:$A,0),COLUMN(D$13),4)&amp;":"&amp;ADDRESS(MATCH("K20",$A:$A,0)-1,COLUMN(D$13),4)))</f>
        <v/>
      </c>
      <c r="E125" s="987">
        <f>INDIRECT(ADDRESS(MATCH("K16T",$A:$A,0),COLUMN(E$13),4))+INDIRECT(ADDRESS(MATCH("K17T",$A:$A,0),COLUMN(E$13),4))+INDIRECT(ADDRESS(MATCH("K18T",$A:$A,0),COLUMN(E$13),4))+SUM(INDIRECT(ADDRESS(MATCH("K19",$A:$A,0),COLUMN(E$13),4)&amp;":"&amp;ADDRESS(MATCH("K20",$A:$A,0)-1,COLUMN(E$13),4)))</f>
        <v/>
      </c>
      <c r="F125" s="987">
        <f>INDIRECT(ADDRESS(MATCH("K16T",$A:$A,0),COLUMN(F$13),4))+INDIRECT(ADDRESS(MATCH("K17T",$A:$A,0),COLUMN(F$13),4))+INDIRECT(ADDRESS(MATCH("K18T",$A:$A,0),COLUMN(F$13),4))+SUM(INDIRECT(ADDRESS(MATCH("K19",$A:$A,0),COLUMN(F$13),4)&amp;":"&amp;ADDRESS(MATCH("K20",$A:$A,0)-1,COLUMN(F$13),4)))</f>
        <v/>
      </c>
      <c r="G125" s="987">
        <f>INDIRECT(ADDRESS(MATCH("K16T",$A:$A,0),COLUMN(G$13),4))+INDIRECT(ADDRESS(MATCH("K17T",$A:$A,0),COLUMN(G$13),4))+INDIRECT(ADDRESS(MATCH("K18T",$A:$A,0),COLUMN(G$13),4))+SUM(INDIRECT(ADDRESS(MATCH("K19",$A:$A,0),COLUMN(G$13),4)&amp;":"&amp;ADDRESS(MATCH("K20",$A:$A,0)-1,COLUMN(G$13),4)))</f>
        <v/>
      </c>
      <c r="H125" s="987">
        <f>INDIRECT(ADDRESS(MATCH("K16T",$A:$A,0),COLUMN(H$13),4))+INDIRECT(ADDRESS(MATCH("K17T",$A:$A,0),COLUMN(H$13),4))+INDIRECT(ADDRESS(MATCH("K18T",$A:$A,0),COLUMN(H$13),4))+SUM(INDIRECT(ADDRESS(MATCH("K19",$A:$A,0),COLUMN(H$13),4)&amp;":"&amp;ADDRESS(MATCH("K20",$A:$A,0)-1,COLUMN(H$13),4)))</f>
        <v/>
      </c>
      <c r="I125" s="988" t="n"/>
      <c r="J125" s="196" t="n"/>
      <c r="K125" s="197" t="n"/>
      <c r="L125" s="197" t="n"/>
      <c r="M125" s="197" t="n"/>
      <c r="N125" s="966">
        <f>B125</f>
        <v/>
      </c>
      <c r="O125" s="198">
        <f>C125*BS!$B$9</f>
        <v/>
      </c>
      <c r="P125" s="198">
        <f>D125*BS!$B$9</f>
        <v/>
      </c>
      <c r="Q125" s="198">
        <f>E125*BS!$B$9</f>
        <v/>
      </c>
      <c r="R125" s="198">
        <f>F125*BS!$B$9</f>
        <v/>
      </c>
      <c r="S125" s="198">
        <f>G125*BS!$B$9</f>
        <v/>
      </c>
      <c r="T125" s="198">
        <f>H125*BS!$B$9</f>
        <v/>
      </c>
      <c r="U125" s="193">
        <f>I122</f>
        <v/>
      </c>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89" t="n"/>
      <c r="D126" s="989" t="n"/>
      <c r="E126" s="989" t="n"/>
      <c r="F126" s="989" t="n"/>
      <c r="G126" s="989" t="n"/>
      <c r="H126" s="989" t="n"/>
      <c r="I126" s="980" t="n"/>
      <c r="J126" s="180" t="n"/>
      <c r="N126" s="976" t="inlineStr"/>
      <c r="O126" s="192" t="inlineStr"/>
      <c r="P126" s="192" t="inlineStr"/>
      <c r="Q126" s="192" t="inlineStr"/>
      <c r="R126" s="192" t="inlineStr"/>
      <c r="S126" s="192" t="inlineStr"/>
      <c r="T126" s="192" t="inlineStr"/>
      <c r="U126" s="193" t="n"/>
    </row>
    <row r="127">
      <c r="A127" s="194" t="inlineStr">
        <is>
          <t>K21</t>
        </is>
      </c>
      <c r="B127" s="96" t="inlineStr">
        <is>
          <t xml:space="preserve">Deferred Taxes </t>
        </is>
      </c>
      <c r="C127" s="990" t="n"/>
      <c r="D127" s="990" t="n"/>
      <c r="E127" s="990" t="n"/>
      <c r="F127" s="990" t="n"/>
      <c r="G127" s="990" t="n"/>
      <c r="H127" s="990" t="n"/>
      <c r="I127" s="988" t="n"/>
      <c r="J127" s="196" t="n"/>
      <c r="K127" s="197" t="n"/>
      <c r="L127" s="197" t="n"/>
      <c r="M127" s="197" t="n"/>
      <c r="N127" s="966">
        <f>B127</f>
        <v/>
      </c>
      <c r="O127" s="198" t="inlineStr"/>
      <c r="P127" s="198" t="inlineStr"/>
      <c r="Q127" s="198" t="inlineStr"/>
      <c r="R127" s="198" t="inlineStr"/>
      <c r="S127" s="198" t="inlineStr"/>
      <c r="T127" s="198" t="inlineStr"/>
      <c r="U127" s="193">
        <f>I124</f>
        <v/>
      </c>
      <c r="V127" s="197" t="n"/>
      <c r="W127" s="197" t="n"/>
      <c r="X127" s="197" t="n"/>
      <c r="Y127" s="197" t="n"/>
      <c r="Z127" s="197" t="n"/>
      <c r="AA127" s="197" t="n"/>
      <c r="AB127" s="197" t="n"/>
      <c r="AC127" s="197" t="n"/>
      <c r="AD127" s="197" t="n"/>
      <c r="AE127" s="197" t="n"/>
      <c r="AF127" s="197" t="n"/>
      <c r="AG127" s="197" t="n"/>
      <c r="AH127" s="197" t="n"/>
      <c r="AI127" s="197" t="n"/>
      <c r="AJ127" s="197" t="n"/>
      <c r="AK127" s="197" t="n"/>
      <c r="AL127" s="197" t="n"/>
      <c r="AM127" s="197" t="n"/>
      <c r="AN127" s="197" t="n"/>
      <c r="AO127" s="197" t="n"/>
      <c r="AP127" s="197" t="n"/>
      <c r="AQ127" s="197" t="n"/>
      <c r="AR127" s="197" t="n"/>
      <c r="AS127" s="197" t="n"/>
      <c r="AT127" s="197" t="n"/>
      <c r="AU127" s="197" t="n"/>
      <c r="AV127" s="197" t="n"/>
      <c r="AW127" s="197" t="n"/>
      <c r="AX127" s="197" t="n"/>
      <c r="AY127" s="197" t="n"/>
      <c r="AZ127" s="197" t="n"/>
      <c r="BA127" s="197" t="n"/>
      <c r="BB127" s="197" t="n"/>
      <c r="BC127" s="197" t="n"/>
      <c r="BD127" s="197" t="n"/>
      <c r="BE127" s="197" t="n"/>
      <c r="BF127" s="197" t="n"/>
      <c r="BG127" s="197" t="n"/>
      <c r="BH127" s="197" t="n"/>
      <c r="BI127" s="197" t="n"/>
      <c r="BJ127" s="197" t="n"/>
      <c r="BK127" s="197" t="n"/>
      <c r="BL127" s="197" t="n"/>
      <c r="BM127" s="197" t="n"/>
      <c r="BN127" s="197" t="n"/>
      <c r="BO127" s="197" t="n"/>
      <c r="BP127" s="197" t="n"/>
      <c r="BQ127" s="197" t="n"/>
      <c r="BR127" s="197" t="n"/>
      <c r="BS127" s="197" t="n"/>
      <c r="BT127" s="197" t="n"/>
      <c r="BU127" s="197" t="n"/>
      <c r="BV127" s="197" t="n"/>
      <c r="BW127" s="197" t="n"/>
      <c r="BX127" s="197" t="n"/>
      <c r="BY127" s="197" t="n"/>
      <c r="BZ127" s="197" t="n"/>
      <c r="CA127" s="197" t="n"/>
      <c r="CB127" s="197" t="n"/>
      <c r="CC127" s="197" t="n"/>
      <c r="CD127" s="197" t="n"/>
      <c r="CE127" s="197" t="n"/>
      <c r="CF127" s="197" t="n"/>
      <c r="CG127" s="197" t="n"/>
      <c r="CH127" s="197" t="n"/>
      <c r="CI127" s="197" t="n"/>
      <c r="CJ127" s="197" t="n"/>
      <c r="CK127" s="197" t="n"/>
      <c r="CL127" s="197" t="n"/>
      <c r="CM127" s="197" t="n"/>
      <c r="CN127" s="197" t="n"/>
      <c r="CO127" s="197" t="n"/>
      <c r="CP127" s="197" t="n"/>
      <c r="CQ127" s="197" t="n"/>
      <c r="CR127" s="197" t="n"/>
      <c r="CS127" s="197" t="n"/>
      <c r="CT127" s="197" t="n"/>
      <c r="CU127" s="197" t="n"/>
      <c r="CV127" s="197" t="n"/>
      <c r="CW127" s="197" t="n"/>
      <c r="CX127" s="197" t="n"/>
      <c r="CY127" s="197" t="n"/>
      <c r="CZ127" s="197" t="n"/>
      <c r="DA127" s="197" t="n"/>
      <c r="DB127" s="197" t="n"/>
      <c r="DC127" s="197" t="n"/>
      <c r="DD127" s="197" t="n"/>
      <c r="DE127" s="197" t="n"/>
      <c r="DF127" s="197" t="n"/>
      <c r="DG127" s="197" t="n"/>
      <c r="DH127" s="197" t="n"/>
      <c r="DI127" s="197" t="n"/>
      <c r="DJ127" s="197" t="n"/>
      <c r="DK127" s="197" t="n"/>
      <c r="DL127" s="197" t="n"/>
      <c r="DM127" s="197" t="n"/>
      <c r="DN127" s="197" t="n"/>
      <c r="DO127" s="197" t="n"/>
      <c r="DP127" s="197" t="n"/>
      <c r="DQ127" s="197" t="n"/>
      <c r="DR127" s="197" t="n"/>
      <c r="DS127" s="197" t="n"/>
      <c r="DT127" s="197" t="n"/>
      <c r="DU127" s="197" t="n"/>
      <c r="DV127" s="197" t="n"/>
      <c r="DW127" s="197" t="n"/>
      <c r="DX127" s="197" t="n"/>
      <c r="DY127" s="197" t="n"/>
      <c r="DZ127" s="197" t="n"/>
      <c r="EA127" s="197" t="n"/>
      <c r="EB127" s="197" t="n"/>
      <c r="EC127" s="197" t="n"/>
      <c r="ED127" s="197" t="n"/>
      <c r="EE127" s="197" t="n"/>
      <c r="EF127" s="197" t="n"/>
      <c r="EG127" s="197" t="n"/>
      <c r="EH127" s="197" t="n"/>
      <c r="EI127" s="197" t="n"/>
      <c r="EJ127" s="197" t="n"/>
    </row>
    <row r="128" ht="18.75" customFormat="1" customHeight="1" s="194">
      <c r="B128" s="102" t="n"/>
      <c r="C128" s="103" t="n"/>
      <c r="D128" s="103" t="n"/>
      <c r="E128" s="103" t="n"/>
      <c r="F128" s="103" t="n"/>
      <c r="G128" s="103" t="n"/>
      <c r="H128" s="103" t="n"/>
      <c r="I128" s="988" t="n"/>
      <c r="J128" s="196" t="n"/>
      <c r="K128" s="197" t="n"/>
      <c r="L128" s="197" t="n"/>
      <c r="M128" s="197" t="n"/>
      <c r="N128" s="966" t="inlineStr"/>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n"/>
      <c r="C129" s="952" t="n"/>
      <c r="D129" s="952" t="n"/>
      <c r="E129" s="952" t="n"/>
      <c r="F129" s="952" t="n"/>
      <c r="G129" s="952" t="n">
        <v>0</v>
      </c>
      <c r="H129" s="952" t="n">
        <v>0</v>
      </c>
      <c r="I129" s="980" t="n"/>
      <c r="J129" s="180" t="n"/>
      <c r="N129" s="976" t="inlineStr"/>
      <c r="O129" s="192" t="inlineStr"/>
      <c r="P129" s="192" t="inlineStr"/>
      <c r="Q129" s="192" t="inlineStr"/>
      <c r="R129" s="192" t="inlineStr"/>
      <c r="S129" s="192">
        <f>G129*BS!$B$9</f>
        <v/>
      </c>
      <c r="T129" s="192">
        <f>H129*BS!$B$9</f>
        <v/>
      </c>
      <c r="U129" s="193" t="n"/>
    </row>
    <row r="130">
      <c r="A130" s="171" t="inlineStr">
        <is>
          <t>K22</t>
        </is>
      </c>
      <c r="B130" s="96" t="inlineStr">
        <is>
          <t xml:space="preserve">Total </t>
        </is>
      </c>
      <c r="C130" s="954">
        <f>SUM(INDIRECT(ADDRESS(MATCH("K21",$A:$A,0)+1,COLUMN(C$13),4)&amp;":"&amp;ADDRESS(MATCH("K22",$A:$A,0)-1,COLUMN(C$13),4)))</f>
        <v/>
      </c>
      <c r="D130" s="954">
        <f>SUM(INDIRECT(ADDRESS(MATCH("K21",$A:$A,0)+1,COLUMN(D$13),4)&amp;":"&amp;ADDRESS(MATCH("K22",$A:$A,0)-1,COLUMN(D$13),4)))</f>
        <v/>
      </c>
      <c r="E130" s="954">
        <f>SUM(INDIRECT(ADDRESS(MATCH("K21",$A:$A,0)+1,COLUMN(E$13),4)&amp;":"&amp;ADDRESS(MATCH("K22",$A:$A,0)-1,COLUMN(E$13),4)))</f>
        <v/>
      </c>
      <c r="F130" s="954">
        <f>SUM(INDIRECT(ADDRESS(MATCH("K21",$A:$A,0)+1,COLUMN(F$13),4)&amp;":"&amp;ADDRESS(MATCH("K22",$A:$A,0)-1,COLUMN(F$13),4)))</f>
        <v/>
      </c>
      <c r="G130" s="954">
        <f>SUM(INDIRECT(ADDRESS(MATCH("K21",$A:$A,0)+1,COLUMN(G$13),4)&amp;":"&amp;ADDRESS(MATCH("K22",$A:$A,0)-1,COLUMN(G$13),4)))</f>
        <v/>
      </c>
      <c r="H130" s="954">
        <f>SUM(INDIRECT(ADDRESS(MATCH("K21",$A:$A,0)+1,COLUMN(H$13),4)&amp;":"&amp;ADDRESS(MATCH("K22",$A:$A,0)-1,COLUMN(H$13),4)))</f>
        <v/>
      </c>
      <c r="I130" s="980" t="n"/>
      <c r="J130" s="180" t="n"/>
      <c r="N130" s="976">
        <f>B130</f>
        <v/>
      </c>
      <c r="O130" s="192">
        <f>C130*BS!$B$9</f>
        <v/>
      </c>
      <c r="P130" s="192">
        <f>D130*BS!$B$9</f>
        <v/>
      </c>
      <c r="Q130" s="192">
        <f>E130*BS!$B$9</f>
        <v/>
      </c>
      <c r="R130" s="192">
        <f>F130*BS!$B$9</f>
        <v/>
      </c>
      <c r="S130" s="192">
        <f>G130*BS!$B$9</f>
        <v/>
      </c>
      <c r="T130" s="192">
        <f>H130*BS!$B$9</f>
        <v/>
      </c>
      <c r="U130" s="193" t="n"/>
    </row>
    <row r="131">
      <c r="A131" s="194" t="inlineStr">
        <is>
          <t>K23</t>
        </is>
      </c>
      <c r="B131" s="96" t="inlineStr">
        <is>
          <t xml:space="preserve">Other Long Term liabilities </t>
        </is>
      </c>
      <c r="C131" s="990" t="n"/>
      <c r="D131" s="990" t="n"/>
      <c r="E131" s="990" t="n"/>
      <c r="F131" s="990" t="n"/>
      <c r="G131" s="990" t="n"/>
      <c r="H131" s="990" t="n"/>
      <c r="I131" s="988" t="n"/>
      <c r="J131" s="196" t="n"/>
      <c r="K131" s="197" t="n"/>
      <c r="L131" s="197" t="n"/>
      <c r="M131" s="197" t="n"/>
      <c r="N131" s="966">
        <f>B131</f>
        <v/>
      </c>
      <c r="O131" s="198" t="inlineStr"/>
      <c r="P131" s="198" t="inlineStr"/>
      <c r="Q131" s="198" t="inlineStr"/>
      <c r="R131" s="198" t="inlineStr"/>
      <c r="S131" s="198" t="inlineStr"/>
      <c r="T131" s="198" t="inlineStr"/>
      <c r="U131" s="193" t="n"/>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A132" s="79" t="n"/>
      <c r="B132" s="102" t="inlineStr">
        <is>
          <t>Other non-current liabilities *</t>
        </is>
      </c>
      <c r="C132" s="991" t="n"/>
      <c r="D132" s="991" t="n"/>
      <c r="E132" s="991" t="n"/>
      <c r="F132" s="991" t="n"/>
      <c r="G132" s="991" t="n">
        <v>776257</v>
      </c>
      <c r="H132" s="991" t="n">
        <v>1079995</v>
      </c>
      <c r="I132" s="984" t="n"/>
      <c r="J132" s="180" t="n"/>
      <c r="N132" s="976">
        <f>B132</f>
        <v/>
      </c>
      <c r="O132" s="192" t="inlineStr"/>
      <c r="P132" s="192" t="inlineStr"/>
      <c r="Q132" s="192" t="inlineStr"/>
      <c r="R132" s="192" t="inlineStr"/>
      <c r="S132" s="192">
        <f>G132*BS!$B$9</f>
        <v/>
      </c>
      <c r="T132" s="192">
        <f>H132*BS!$B$9</f>
        <v/>
      </c>
      <c r="U132" s="193">
        <f>I129</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I130</f>
        <v/>
      </c>
    </row>
    <row r="134">
      <c r="A134" s="79" t="n"/>
      <c r="B134" s="102" t="n"/>
      <c r="C134" s="103" t="n"/>
      <c r="D134" s="103" t="n"/>
      <c r="E134" s="103" t="n"/>
      <c r="F134" s="103" t="n"/>
      <c r="G134" s="103" t="n"/>
      <c r="H134" s="103" t="n"/>
      <c r="I134" s="992" t="n"/>
      <c r="J134" s="180" t="n"/>
      <c r="N134" s="976" t="inlineStr"/>
      <c r="O134" s="192" t="inlineStr"/>
      <c r="P134" s="192" t="inlineStr"/>
      <c r="Q134" s="192" t="inlineStr"/>
      <c r="R134" s="192" t="inlineStr"/>
      <c r="S134" s="192" t="inlineStr"/>
      <c r="T134" s="192" t="inlineStr"/>
      <c r="U134" s="193">
        <f>I131</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I132</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I133</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I134</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I135</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I136</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I137</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I138</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I139</f>
        <v/>
      </c>
    </row>
    <row r="143" ht="14.1" customHeight="1" s="340">
      <c r="A143" s="194" t="inlineStr">
        <is>
          <t>K24</t>
        </is>
      </c>
      <c r="B143" s="96" t="inlineStr">
        <is>
          <t xml:space="preserve">Total </t>
        </is>
      </c>
      <c r="C143" s="954">
        <f>SUM(INDIRECT(ADDRESS(MATCH("K23",$A:$A,0)+1,COLUMN(C$13),4)&amp;":"&amp;ADDRESS(MATCH("K24",$A:$A,0)-1,COLUMN(C$13),4)))</f>
        <v/>
      </c>
      <c r="D143" s="954">
        <f>SUM(INDIRECT(ADDRESS(MATCH("K23",$A:$A,0)+1,COLUMN(D$13),4)&amp;":"&amp;ADDRESS(MATCH("K24",$A:$A,0)-1,COLUMN(D$13),4)))</f>
        <v/>
      </c>
      <c r="E143" s="954">
        <f>SUM(INDIRECT(ADDRESS(MATCH("K23",$A:$A,0)+1,COLUMN(E$13),4)&amp;":"&amp;ADDRESS(MATCH("K24",$A:$A,0)-1,COLUMN(E$13),4)))</f>
        <v/>
      </c>
      <c r="F143" s="954">
        <f>SUM(INDIRECT(ADDRESS(MATCH("K23",$A:$A,0)+1,COLUMN(F$13),4)&amp;":"&amp;ADDRESS(MATCH("K24",$A:$A,0)-1,COLUMN(F$13),4)))</f>
        <v/>
      </c>
      <c r="G143" s="954">
        <f>SUM(INDIRECT(ADDRESS(MATCH("K23",$A:$A,0)+1,COLUMN(G$13),4)&amp;":"&amp;ADDRESS(MATCH("K24",$A:$A,0)-1,COLUMN(G$13),4)))</f>
        <v/>
      </c>
      <c r="H143" s="954">
        <f>SUM(INDIRECT(ADDRESS(MATCH("K23",$A:$A,0)+1,COLUMN(H$13),4)&amp;":"&amp;ADDRESS(MATCH("K24",$A:$A,0)-1,COLUMN(H$13),4)))</f>
        <v/>
      </c>
      <c r="I143" s="977" t="n"/>
      <c r="J143" s="196" t="n"/>
      <c r="K143" s="197" t="n"/>
      <c r="L143" s="197" t="n"/>
      <c r="M143" s="197" t="n"/>
      <c r="N143" s="966">
        <f>B143</f>
        <v/>
      </c>
      <c r="O143" s="198">
        <f>C143*BS!$B$9</f>
        <v/>
      </c>
      <c r="P143" s="198">
        <f>D143*BS!$B$9</f>
        <v/>
      </c>
      <c r="Q143" s="198">
        <f>E143*BS!$B$9</f>
        <v/>
      </c>
      <c r="R143" s="198">
        <f>F143*BS!$B$9</f>
        <v/>
      </c>
      <c r="S143" s="198">
        <f>G143*BS!$B$9</f>
        <v/>
      </c>
      <c r="T143" s="198">
        <f>H143*BS!$B$9</f>
        <v/>
      </c>
      <c r="U143" s="193" t="n"/>
      <c r="V143" s="197" t="n"/>
      <c r="W143" s="197" t="n"/>
      <c r="X143" s="197" t="n"/>
      <c r="Y143" s="197" t="n"/>
      <c r="Z143" s="197" t="n"/>
      <c r="AA143" s="197" t="n"/>
      <c r="AB143" s="197" t="n"/>
      <c r="AC143" s="197" t="n"/>
      <c r="AD143" s="197" t="n"/>
      <c r="AE143" s="197" t="n"/>
      <c r="AF143" s="197" t="n"/>
      <c r="AG143" s="197" t="n"/>
      <c r="AH143" s="197" t="n"/>
      <c r="AI143" s="197" t="n"/>
      <c r="AJ143" s="197" t="n"/>
      <c r="AK143" s="197" t="n"/>
      <c r="AL143" s="197" t="n"/>
      <c r="AM143" s="197" t="n"/>
      <c r="AN143" s="197" t="n"/>
      <c r="AO143" s="197" t="n"/>
      <c r="AP143" s="197" t="n"/>
      <c r="AQ143" s="197" t="n"/>
      <c r="AR143" s="197" t="n"/>
      <c r="AS143" s="197" t="n"/>
      <c r="AT143" s="197" t="n"/>
      <c r="AU143" s="197" t="n"/>
      <c r="AV143" s="197" t="n"/>
      <c r="AW143" s="197" t="n"/>
      <c r="AX143" s="197" t="n"/>
      <c r="AY143" s="197" t="n"/>
      <c r="AZ143" s="197" t="n"/>
      <c r="BA143" s="197" t="n"/>
      <c r="BB143" s="197" t="n"/>
      <c r="BC143" s="197" t="n"/>
      <c r="BD143" s="197" t="n"/>
      <c r="BE143" s="197" t="n"/>
      <c r="BF143" s="197" t="n"/>
      <c r="BG143" s="197" t="n"/>
      <c r="BH143" s="197" t="n"/>
      <c r="BI143" s="197" t="n"/>
      <c r="BJ143" s="197" t="n"/>
      <c r="BK143" s="197" t="n"/>
      <c r="BL143" s="197" t="n"/>
      <c r="BM143" s="197" t="n"/>
      <c r="BN143" s="197" t="n"/>
      <c r="BO143" s="197" t="n"/>
      <c r="BP143" s="197" t="n"/>
      <c r="BQ143" s="197" t="n"/>
      <c r="BR143" s="197" t="n"/>
      <c r="BS143" s="197" t="n"/>
      <c r="BT143" s="197" t="n"/>
      <c r="BU143" s="197" t="n"/>
      <c r="BV143" s="197" t="n"/>
      <c r="BW143" s="197" t="n"/>
      <c r="BX143" s="197" t="n"/>
      <c r="BY143" s="197" t="n"/>
      <c r="BZ143" s="197" t="n"/>
      <c r="CA143" s="197" t="n"/>
      <c r="CB143" s="197" t="n"/>
      <c r="CC143" s="197" t="n"/>
      <c r="CD143" s="197" t="n"/>
      <c r="CE143" s="197" t="n"/>
      <c r="CF143" s="197" t="n"/>
      <c r="CG143" s="197" t="n"/>
      <c r="CH143" s="197" t="n"/>
      <c r="CI143" s="197" t="n"/>
      <c r="CJ143" s="197" t="n"/>
      <c r="CK143" s="197" t="n"/>
      <c r="CL143" s="197" t="n"/>
      <c r="CM143" s="197" t="n"/>
      <c r="CN143" s="197" t="n"/>
      <c r="CO143" s="197" t="n"/>
      <c r="CP143" s="197" t="n"/>
      <c r="CQ143" s="197" t="n"/>
      <c r="CR143" s="197" t="n"/>
      <c r="CS143" s="197" t="n"/>
      <c r="CT143" s="197" t="n"/>
      <c r="CU143" s="197" t="n"/>
      <c r="CV143" s="197" t="n"/>
      <c r="CW143" s="197" t="n"/>
      <c r="CX143" s="197" t="n"/>
      <c r="CY143" s="197" t="n"/>
      <c r="CZ143" s="197" t="n"/>
      <c r="DA143" s="197" t="n"/>
      <c r="DB143" s="197" t="n"/>
      <c r="DC143" s="197" t="n"/>
      <c r="DD143" s="197" t="n"/>
      <c r="DE143" s="197" t="n"/>
      <c r="DF143" s="197" t="n"/>
      <c r="DG143" s="197" t="n"/>
      <c r="DH143" s="197" t="n"/>
      <c r="DI143" s="197" t="n"/>
      <c r="DJ143" s="197" t="n"/>
      <c r="DK143" s="197" t="n"/>
      <c r="DL143" s="197" t="n"/>
      <c r="DM143" s="197" t="n"/>
      <c r="DN143" s="197" t="n"/>
      <c r="DO143" s="197" t="n"/>
      <c r="DP143" s="197" t="n"/>
      <c r="DQ143" s="197" t="n"/>
      <c r="DR143" s="197" t="n"/>
      <c r="DS143" s="197" t="n"/>
      <c r="DT143" s="197" t="n"/>
      <c r="DU143" s="197" t="n"/>
      <c r="DV143" s="197" t="n"/>
      <c r="DW143" s="197" t="n"/>
      <c r="DX143" s="197" t="n"/>
      <c r="DY143" s="197" t="n"/>
      <c r="DZ143" s="197" t="n"/>
      <c r="EA143" s="197" t="n"/>
      <c r="EB143" s="197" t="n"/>
      <c r="EC143" s="197" t="n"/>
      <c r="ED143" s="197" t="n"/>
      <c r="EE143" s="197" t="n"/>
      <c r="EF143" s="197" t="n"/>
      <c r="EG143" s="197" t="n"/>
      <c r="EH143" s="197" t="n"/>
      <c r="EI143" s="197" t="n"/>
      <c r="EJ143" s="197" t="n"/>
    </row>
    <row r="144">
      <c r="B144" s="102" t="n"/>
      <c r="C144" s="939" t="n"/>
      <c r="D144" s="939" t="n"/>
      <c r="E144" s="939" t="n"/>
      <c r="F144" s="939" t="n"/>
      <c r="G144" s="939" t="n"/>
      <c r="H144" s="939" t="n"/>
      <c r="I144" s="975" t="n"/>
      <c r="J144" s="180" t="n"/>
      <c r="N144" s="976" t="inlineStr"/>
      <c r="O144" s="192" t="inlineStr"/>
      <c r="P144" s="192" t="inlineStr"/>
      <c r="Q144" s="192" t="inlineStr"/>
      <c r="R144" s="192" t="inlineStr"/>
      <c r="S144" s="192" t="inlineStr"/>
      <c r="T144" s="192" t="inlineStr"/>
      <c r="U144" s="193" t="n"/>
    </row>
    <row r="145">
      <c r="A145" s="194" t="inlineStr">
        <is>
          <t>K25</t>
        </is>
      </c>
      <c r="B145" s="96" t="inlineStr">
        <is>
          <t xml:space="preserve">Minority Interest </t>
        </is>
      </c>
      <c r="C145" s="954" t="n"/>
      <c r="D145" s="954" t="n"/>
      <c r="E145" s="954" t="n"/>
      <c r="F145" s="954" t="n"/>
      <c r="G145" s="954" t="n"/>
      <c r="H145" s="954" t="n"/>
      <c r="I145" s="977" t="n"/>
      <c r="J145" s="196" t="n"/>
      <c r="K145" s="197" t="n"/>
      <c r="L145" s="197" t="n"/>
      <c r="M145" s="197" t="n"/>
      <c r="N145" s="966">
        <f>B145</f>
        <v/>
      </c>
      <c r="O145" s="198" t="inlineStr"/>
      <c r="P145" s="198" t="inlineStr"/>
      <c r="Q145" s="198" t="inlineStr"/>
      <c r="R145" s="198" t="inlineStr"/>
      <c r="S145" s="198" t="inlineStr"/>
      <c r="T145" s="198" t="inlineStr"/>
      <c r="U145" s="193" t="n"/>
      <c r="V145" s="197" t="n"/>
      <c r="W145" s="197" t="n"/>
      <c r="X145" s="197" t="n"/>
      <c r="Y145" s="197" t="n"/>
      <c r="Z145" s="197" t="n"/>
      <c r="AA145" s="197" t="n"/>
      <c r="AB145" s="197" t="n"/>
      <c r="AC145" s="197" t="n"/>
      <c r="AD145" s="197" t="n"/>
      <c r="AE145" s="197" t="n"/>
      <c r="AF145" s="197" t="n"/>
      <c r="AG145" s="197" t="n"/>
      <c r="AH145" s="197" t="n"/>
      <c r="AI145" s="197" t="n"/>
      <c r="AJ145" s="197" t="n"/>
      <c r="AK145" s="197" t="n"/>
      <c r="AL145" s="197" t="n"/>
      <c r="AM145" s="197" t="n"/>
      <c r="AN145" s="197" t="n"/>
      <c r="AO145" s="197" t="n"/>
      <c r="AP145" s="197" t="n"/>
      <c r="AQ145" s="197" t="n"/>
      <c r="AR145" s="197" t="n"/>
      <c r="AS145" s="197" t="n"/>
      <c r="AT145" s="197" t="n"/>
      <c r="AU145" s="197" t="n"/>
      <c r="AV145" s="197" t="n"/>
      <c r="AW145" s="197" t="n"/>
      <c r="AX145" s="197" t="n"/>
      <c r="AY145" s="197" t="n"/>
      <c r="AZ145" s="197" t="n"/>
      <c r="BA145" s="197" t="n"/>
      <c r="BB145" s="197" t="n"/>
      <c r="BC145" s="197" t="n"/>
      <c r="BD145" s="197" t="n"/>
      <c r="BE145" s="197" t="n"/>
      <c r="BF145" s="197" t="n"/>
      <c r="BG145" s="197" t="n"/>
      <c r="BH145" s="197" t="n"/>
      <c r="BI145" s="197" t="n"/>
      <c r="BJ145" s="197" t="n"/>
      <c r="BK145" s="197" t="n"/>
      <c r="BL145" s="197" t="n"/>
      <c r="BM145" s="197" t="n"/>
      <c r="BN145" s="197" t="n"/>
      <c r="BO145" s="197" t="n"/>
      <c r="BP145" s="197" t="n"/>
      <c r="BQ145" s="197" t="n"/>
      <c r="BR145" s="197" t="n"/>
      <c r="BS145" s="197" t="n"/>
      <c r="BT145" s="197" t="n"/>
      <c r="BU145" s="197" t="n"/>
      <c r="BV145" s="197" t="n"/>
      <c r="BW145" s="197" t="n"/>
      <c r="BX145" s="197" t="n"/>
      <c r="BY145" s="197" t="n"/>
      <c r="BZ145" s="197" t="n"/>
      <c r="CA145" s="197" t="n"/>
      <c r="CB145" s="197" t="n"/>
      <c r="CC145" s="197" t="n"/>
      <c r="CD145" s="197" t="n"/>
      <c r="CE145" s="197" t="n"/>
      <c r="CF145" s="197" t="n"/>
      <c r="CG145" s="197" t="n"/>
      <c r="CH145" s="197" t="n"/>
      <c r="CI145" s="197" t="n"/>
      <c r="CJ145" s="197" t="n"/>
      <c r="CK145" s="197" t="n"/>
      <c r="CL145" s="197" t="n"/>
      <c r="CM145" s="197" t="n"/>
      <c r="CN145" s="197" t="n"/>
      <c r="CO145" s="197" t="n"/>
      <c r="CP145" s="197" t="n"/>
      <c r="CQ145" s="197" t="n"/>
      <c r="CR145" s="197" t="n"/>
      <c r="CS145" s="197" t="n"/>
      <c r="CT145" s="197" t="n"/>
      <c r="CU145" s="197" t="n"/>
      <c r="CV145" s="197" t="n"/>
      <c r="CW145" s="197" t="n"/>
      <c r="CX145" s="197" t="n"/>
      <c r="CY145" s="197" t="n"/>
      <c r="CZ145" s="197" t="n"/>
      <c r="DA145" s="197" t="n"/>
      <c r="DB145" s="197" t="n"/>
      <c r="DC145" s="197" t="n"/>
      <c r="DD145" s="197" t="n"/>
      <c r="DE145" s="197" t="n"/>
      <c r="DF145" s="197" t="n"/>
      <c r="DG145" s="197" t="n"/>
      <c r="DH145" s="197" t="n"/>
      <c r="DI145" s="197" t="n"/>
      <c r="DJ145" s="197" t="n"/>
      <c r="DK145" s="197" t="n"/>
      <c r="DL145" s="197" t="n"/>
      <c r="DM145" s="197" t="n"/>
      <c r="DN145" s="197" t="n"/>
      <c r="DO145" s="197" t="n"/>
      <c r="DP145" s="197" t="n"/>
      <c r="DQ145" s="197" t="n"/>
      <c r="DR145" s="197" t="n"/>
      <c r="DS145" s="197" t="n"/>
      <c r="DT145" s="197" t="n"/>
      <c r="DU145" s="197" t="n"/>
      <c r="DV145" s="197" t="n"/>
      <c r="DW145" s="197" t="n"/>
      <c r="DX145" s="197" t="n"/>
      <c r="DY145" s="197" t="n"/>
      <c r="DZ145" s="197" t="n"/>
      <c r="EA145" s="197" t="n"/>
      <c r="EB145" s="197" t="n"/>
      <c r="EC145" s="197" t="n"/>
      <c r="ED145" s="197" t="n"/>
      <c r="EE145" s="197" t="n"/>
      <c r="EF145" s="197" t="n"/>
      <c r="EG145" s="197" t="n"/>
      <c r="EH145" s="197" t="n"/>
      <c r="EI145" s="197" t="n"/>
      <c r="EJ145" s="197" t="n"/>
    </row>
    <row r="146">
      <c r="A146" s="79" t="n"/>
      <c r="B146" s="102" t="n"/>
      <c r="C146" s="952" t="n"/>
      <c r="D146" s="952" t="n"/>
      <c r="E146" s="952" t="n"/>
      <c r="F146" s="952" t="n"/>
      <c r="G146" s="952" t="n"/>
      <c r="H146" s="952" t="n"/>
      <c r="I146" s="979" t="n"/>
      <c r="J146" s="180" t="n"/>
      <c r="N146" s="976" t="inlineStr"/>
      <c r="O146" s="192" t="inlineStr"/>
      <c r="P146" s="192" t="inlineStr"/>
      <c r="Q146" s="192" t="inlineStr"/>
      <c r="R146" s="192" t="inlineStr"/>
      <c r="S146" s="192" t="inlineStr"/>
      <c r="T146" s="192" t="inlineStr"/>
      <c r="U146" s="193">
        <f>I143</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I144</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I145</f>
        <v/>
      </c>
    </row>
    <row r="149">
      <c r="A149" s="79" t="n"/>
      <c r="B149" s="102" t="n"/>
      <c r="C149" s="993" t="n"/>
      <c r="D149" s="993" t="n"/>
      <c r="E149" s="993" t="n"/>
      <c r="F149" s="952" t="n"/>
      <c r="G149" s="952" t="n"/>
      <c r="H149" s="952" t="n"/>
      <c r="I149" s="979" t="n"/>
      <c r="J149" s="180" t="n"/>
      <c r="N149" s="976" t="inlineStr"/>
      <c r="O149" s="192" t="inlineStr"/>
      <c r="P149" s="192" t="inlineStr"/>
      <c r="Q149" s="192" t="inlineStr"/>
      <c r="R149" s="192" t="inlineStr"/>
      <c r="S149" s="192" t="inlineStr"/>
      <c r="T149" s="192" t="inlineStr"/>
      <c r="U149" s="193">
        <f>I146</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I147</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I148</f>
        <v/>
      </c>
    </row>
    <row r="152">
      <c r="A152" s="79" t="n"/>
      <c r="B152" s="102" t="n"/>
      <c r="C152" s="103" t="n"/>
      <c r="D152" s="103" t="n"/>
      <c r="E152" s="103" t="n"/>
      <c r="F152" s="103" t="n"/>
      <c r="G152" s="103" t="n"/>
      <c r="H152" s="103" t="n"/>
      <c r="I152" s="979" t="n"/>
      <c r="J152" s="180" t="n"/>
      <c r="N152" s="976" t="inlineStr"/>
      <c r="O152" s="192" t="inlineStr"/>
      <c r="P152" s="192" t="inlineStr"/>
      <c r="Q152" s="192" t="inlineStr"/>
      <c r="R152" s="192" t="inlineStr"/>
      <c r="S152" s="192" t="inlineStr"/>
      <c r="T152" s="192" t="inlineStr"/>
      <c r="U152" s="193">
        <f>I149</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I150</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I151</f>
        <v/>
      </c>
    </row>
    <row r="155" ht="18.75" customFormat="1" customHeight="1" s="194">
      <c r="A155" s="79" t="n"/>
      <c r="B155" s="102" t="n"/>
      <c r="C155" s="989" t="n"/>
      <c r="D155" s="971" t="n"/>
      <c r="E155" s="939" t="n"/>
      <c r="F155" s="939" t="n"/>
      <c r="G155" s="939" t="n">
        <v>0</v>
      </c>
      <c r="H155" s="939" t="n">
        <v>0</v>
      </c>
      <c r="I155" s="975" t="n"/>
      <c r="J155" s="180" t="n"/>
      <c r="N155" s="976" t="inlineStr"/>
      <c r="O155" s="192" t="inlineStr"/>
      <c r="P155" s="192" t="inlineStr"/>
      <c r="Q155" s="192" t="inlineStr"/>
      <c r="R155" s="192" t="inlineStr"/>
      <c r="S155" s="192">
        <f>G155*BS!$B$9</f>
        <v/>
      </c>
      <c r="T155" s="192">
        <f>H155*BS!$B$9</f>
        <v/>
      </c>
      <c r="U155" s="193">
        <f>I152</f>
        <v/>
      </c>
    </row>
    <row r="156" ht="18.75" customFormat="1" customHeight="1" s="194">
      <c r="A156" s="194" t="inlineStr">
        <is>
          <t>K26</t>
        </is>
      </c>
      <c r="B156" s="96" t="inlineStr">
        <is>
          <t xml:space="preserve">Total </t>
        </is>
      </c>
      <c r="C156" s="954">
        <f>SUM(INDIRECT(ADDRESS(MATCH("K25",$A:$A,0)+1,COLUMN(C$13),4)&amp;":"&amp;ADDRESS(MATCH("K26",$A:$A,0)-1,COLUMN(C$13),4)))</f>
        <v/>
      </c>
      <c r="D156" s="954">
        <f>SUM(INDIRECT(ADDRESS(MATCH("K25",$A:$A,0)+1,COLUMN(D$13),4)&amp;":"&amp;ADDRESS(MATCH("K26",$A:$A,0)-1,COLUMN(D$13),4)))</f>
        <v/>
      </c>
      <c r="E156" s="954">
        <f>SUM(INDIRECT(ADDRESS(MATCH("K25",$A:$A,0)+1,COLUMN(E$13),4)&amp;":"&amp;ADDRESS(MATCH("K26",$A:$A,0)-1,COLUMN(E$13),4)))</f>
        <v/>
      </c>
      <c r="F156" s="954">
        <f>SUM(INDIRECT(ADDRESS(MATCH("K25",$A:$A,0)+1,COLUMN(F$13),4)&amp;":"&amp;ADDRESS(MATCH("K26",$A:$A,0)-1,COLUMN(F$13),4)))</f>
        <v/>
      </c>
      <c r="G156" s="954">
        <f>SUM(INDIRECT(ADDRESS(MATCH("K25",$A:$A,0)+1,COLUMN(G$13),4)&amp;":"&amp;ADDRESS(MATCH("K26",$A:$A,0)-1,COLUMN(G$13),4)))</f>
        <v/>
      </c>
      <c r="H156" s="954">
        <f>SUM(INDIRECT(ADDRESS(MATCH("K25",$A:$A,0)+1,COLUMN(H$13),4)&amp;":"&amp;ADDRESS(MATCH("K26",$A:$A,0)-1,COLUMN(H$13),4)))</f>
        <v/>
      </c>
      <c r="I156" s="988" t="n"/>
      <c r="J156" s="196" t="n"/>
      <c r="K156" s="197" t="n"/>
      <c r="L156" s="197" t="n"/>
      <c r="M156" s="197" t="n"/>
      <c r="N156" s="966">
        <f>B156</f>
        <v/>
      </c>
      <c r="O156" s="198">
        <f>C156*BS!$B$9</f>
        <v/>
      </c>
      <c r="P156" s="198">
        <f>D156*BS!$B$9</f>
        <v/>
      </c>
      <c r="Q156" s="198">
        <f>E156*BS!$B$9</f>
        <v/>
      </c>
      <c r="R156" s="198">
        <f>F156*BS!$B$9</f>
        <v/>
      </c>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102" t="n"/>
      <c r="C157" s="994" t="n"/>
      <c r="D157" s="994" t="n"/>
      <c r="E157" s="994" t="n"/>
      <c r="F157" s="994" t="n"/>
      <c r="G157" s="994" t="n"/>
      <c r="H157" s="994" t="n"/>
      <c r="I157" s="992" t="n"/>
      <c r="J157" s="180" t="n"/>
      <c r="N157" s="976" t="inlineStr"/>
      <c r="O157" s="192" t="inlineStr"/>
      <c r="P157" s="192" t="inlineStr"/>
      <c r="Q157" s="192" t="inlineStr"/>
      <c r="R157" s="192" t="inlineStr"/>
      <c r="S157" s="192" t="inlineStr"/>
      <c r="T157" s="192" t="inlineStr"/>
      <c r="U157" s="193">
        <f>I154</f>
        <v/>
      </c>
    </row>
    <row r="158" ht="18.75" customFormat="1" customHeight="1" s="194">
      <c r="A158" s="194" t="inlineStr">
        <is>
          <t>K27</t>
        </is>
      </c>
      <c r="B158" s="96" t="inlineStr">
        <is>
          <t xml:space="preserve">Common Stock </t>
        </is>
      </c>
      <c r="C158" s="942" t="n"/>
      <c r="D158" s="942" t="n"/>
      <c r="E158" s="942" t="n"/>
      <c r="F158" s="942" t="n"/>
      <c r="G158" s="942" t="n"/>
      <c r="H158" s="942" t="n"/>
      <c r="I158" s="992" t="n"/>
      <c r="J158" s="196" t="n"/>
      <c r="K158" s="197" t="n"/>
      <c r="L158" s="197" t="n"/>
      <c r="M158" s="197" t="n"/>
      <c r="N158" s="966">
        <f>B158</f>
        <v/>
      </c>
      <c r="O158" s="198" t="inlineStr"/>
      <c r="P158" s="198" t="inlineStr"/>
      <c r="Q158" s="198" t="inlineStr"/>
      <c r="R158" s="198" t="inlineStr"/>
      <c r="S158" s="198" t="inlineStr"/>
      <c r="T158" s="198" t="inlineStr"/>
      <c r="U158" s="193">
        <f>I155</f>
        <v/>
      </c>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B159" s="229" t="inlineStr">
        <is>
          <t>Share capital</t>
        </is>
      </c>
      <c r="C159" s="103" t="n"/>
      <c r="D159" s="103" t="n"/>
      <c r="E159" s="103" t="n"/>
      <c r="F159" s="103" t="n"/>
      <c r="G159" s="103" t="n">
        <v>3000000</v>
      </c>
      <c r="H159" s="103" t="n">
        <v>3000000</v>
      </c>
      <c r="I159" s="979" t="n"/>
      <c r="J159" s="196" t="n"/>
      <c r="K159" s="197" t="n"/>
      <c r="L159" s="197" t="n"/>
      <c r="M159" s="197" t="n"/>
      <c r="N159" s="966">
        <f>B159</f>
        <v/>
      </c>
      <c r="O159" s="198" t="inlineStr"/>
      <c r="P159" s="198" t="inlineStr"/>
      <c r="Q159" s="198" t="inlineStr"/>
      <c r="R159" s="198" t="inlineStr"/>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229" t="n"/>
      <c r="C160" s="229" t="n"/>
      <c r="D160" s="229" t="n"/>
      <c r="E160" s="229" t="n"/>
      <c r="F160" s="229" t="n"/>
      <c r="G160" s="229" t="n"/>
      <c r="H160" s="952" t="n"/>
      <c r="I160" s="979" t="n"/>
      <c r="J160" s="196" t="n"/>
      <c r="K160" s="197" t="n"/>
      <c r="L160" s="197" t="n"/>
      <c r="M160" s="197" t="n"/>
      <c r="N160" s="966" t="inlineStr"/>
      <c r="O160" s="198" t="inlineStr"/>
      <c r="P160" s="198" t="inlineStr"/>
      <c r="Q160" s="198" t="inlineStr"/>
      <c r="R160" s="198" t="inlineStr"/>
      <c r="S160" s="198" t="inlineStr"/>
      <c r="T160" s="198" t="inlineStr"/>
      <c r="U160" s="193" t="n"/>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229" t="n"/>
      <c r="C161" s="229" t="n"/>
      <c r="D161" s="229" t="n"/>
      <c r="E161" s="229" t="n"/>
      <c r="F161" s="229" t="n"/>
      <c r="G161" s="229" t="n"/>
      <c r="H161" s="952" t="n"/>
      <c r="I161" s="979" t="n"/>
      <c r="J161" s="196" t="n"/>
      <c r="K161" s="197" t="n"/>
      <c r="L161" s="197" t="n"/>
      <c r="M161" s="197" t="n"/>
      <c r="N161" s="966" t="inlineStr"/>
      <c r="O161" s="198" t="inlineStr"/>
      <c r="P161" s="198" t="inlineStr"/>
      <c r="Q161" s="198" t="inlineStr"/>
      <c r="R161" s="198" t="inlineStr"/>
      <c r="S161" s="198" t="inlineStr"/>
      <c r="T161" s="198" t="inlineStr"/>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A162" s="194" t="inlineStr">
        <is>
          <t>K28</t>
        </is>
      </c>
      <c r="B162" s="96" t="inlineStr">
        <is>
          <t xml:space="preserve">Total </t>
        </is>
      </c>
      <c r="C162" s="954">
        <f>SUM(INDIRECT(ADDRESS(MATCH("K27",$A:$A,0)+1,COLUMN(C$13),4)&amp;":"&amp;ADDRESS(MATCH("K28",$A:$A,0)-1,COLUMN(C$13),4)))</f>
        <v/>
      </c>
      <c r="D162" s="954">
        <f>SUM(INDIRECT(ADDRESS(MATCH("K27",$A:$A,0)+1,COLUMN(D$13),4)&amp;":"&amp;ADDRESS(MATCH("K28",$A:$A,0)-1,COLUMN(D$13),4)))</f>
        <v/>
      </c>
      <c r="E162" s="954">
        <f>SUM(INDIRECT(ADDRESS(MATCH("K27",$A:$A,0)+1,COLUMN(E$13),4)&amp;":"&amp;ADDRESS(MATCH("K28",$A:$A,0)-1,COLUMN(E$13),4)))</f>
        <v/>
      </c>
      <c r="F162" s="954">
        <f>SUM(INDIRECT(ADDRESS(MATCH("K27",$A:$A,0)+1,COLUMN(F$13),4)&amp;":"&amp;ADDRESS(MATCH("K28",$A:$A,0)-1,COLUMN(F$13),4)))</f>
        <v/>
      </c>
      <c r="G162" s="954">
        <f>SUM(INDIRECT(ADDRESS(MATCH("K27",$A:$A,0)+1,COLUMN(G$13),4)&amp;":"&amp;ADDRESS(MATCH("K28",$A:$A,0)-1,COLUMN(G$13),4)))</f>
        <v/>
      </c>
      <c r="H162" s="954">
        <f>SUM(INDIRECT(ADDRESS(MATCH("K27",$A:$A,0)+1,COLUMN(H$13),4)&amp;":"&amp;ADDRESS(MATCH("K28",$A:$A,0)-1,COLUMN(H$13),4)))</f>
        <v/>
      </c>
      <c r="I162" s="995" t="n"/>
      <c r="J162" s="196" t="n"/>
      <c r="K162" s="197" t="n"/>
      <c r="L162" s="197" t="n"/>
      <c r="M162" s="197" t="n"/>
      <c r="N162" s="966">
        <f>B162</f>
        <v/>
      </c>
      <c r="O162" s="198">
        <f>C162*BS!$B$9</f>
        <v/>
      </c>
      <c r="P162" s="198">
        <f>D162*BS!$B$9</f>
        <v/>
      </c>
      <c r="Q162" s="198">
        <f>E162*BS!$B$9</f>
        <v/>
      </c>
      <c r="R162" s="198">
        <f>F162*BS!$B$9</f>
        <v/>
      </c>
      <c r="S162" s="198">
        <f>G162*BS!$B$9</f>
        <v/>
      </c>
      <c r="T162" s="198">
        <f>H162*BS!$B$9</f>
        <v/>
      </c>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102" t="n"/>
      <c r="C163" s="994" t="n"/>
      <c r="D163" s="994" t="n"/>
      <c r="E163" s="994" t="n"/>
      <c r="F163" s="994" t="n"/>
      <c r="G163" s="994" t="n"/>
      <c r="H163" s="994" t="n"/>
      <c r="I163" s="992" t="n"/>
      <c r="J163" s="180" t="n"/>
      <c r="N163" s="976" t="inlineStr"/>
      <c r="O163" s="192" t="inlineStr"/>
      <c r="P163" s="192" t="inlineStr"/>
      <c r="Q163" s="192" t="inlineStr"/>
      <c r="R163" s="192" t="inlineStr"/>
      <c r="S163" s="192" t="inlineStr"/>
      <c r="T163" s="192" t="inlineStr"/>
      <c r="U163" s="193" t="n"/>
    </row>
    <row r="164" ht="18.75" customFormat="1" customHeight="1" s="194">
      <c r="B164" s="102" t="n"/>
      <c r="C164" s="994" t="n"/>
      <c r="D164" s="994" t="n"/>
      <c r="E164" s="994" t="n"/>
      <c r="F164" s="994" t="n"/>
      <c r="G164" s="994" t="n"/>
      <c r="H164" s="994" t="n"/>
      <c r="I164" s="992" t="n"/>
      <c r="J164" s="180" t="n"/>
      <c r="N164" s="976" t="inlineStr"/>
      <c r="O164" s="192" t="inlineStr"/>
      <c r="P164" s="192" t="inlineStr"/>
      <c r="Q164" s="192" t="inlineStr"/>
      <c r="R164" s="192" t="inlineStr"/>
      <c r="S164" s="192" t="inlineStr"/>
      <c r="T164" s="192" t="inlineStr"/>
      <c r="U164" s="193" t="n"/>
    </row>
    <row r="165">
      <c r="A165" s="194" t="inlineStr">
        <is>
          <t>K29</t>
        </is>
      </c>
      <c r="B165" s="96" t="inlineStr">
        <is>
          <t xml:space="preserve">Additional Paid in Capital </t>
        </is>
      </c>
      <c r="C165" s="983" t="n"/>
      <c r="D165" s="983" t="n"/>
      <c r="E165" s="983" t="n"/>
      <c r="F165" s="983" t="n"/>
      <c r="G165" s="983" t="n"/>
      <c r="H165" s="983" t="n"/>
      <c r="I165" s="984" t="n"/>
      <c r="J165" s="196" t="n"/>
      <c r="K165" s="197" t="n"/>
      <c r="L165" s="197" t="n"/>
      <c r="M165" s="197" t="n"/>
      <c r="N165" s="966">
        <f>B165</f>
        <v/>
      </c>
      <c r="O165" s="198" t="inlineStr"/>
      <c r="P165" s="198" t="inlineStr"/>
      <c r="Q165" s="198" t="inlineStr"/>
      <c r="R165" s="198" t="inlineStr"/>
      <c r="S165" s="198" t="inlineStr"/>
      <c r="T165" s="198" t="inlineStr"/>
      <c r="U165" s="193">
        <f>I162</f>
        <v/>
      </c>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229" t="n"/>
      <c r="C166" s="103" t="n"/>
      <c r="D166" s="103" t="n"/>
      <c r="E166" s="103" t="n"/>
      <c r="F166" s="103" t="n"/>
      <c r="G166" s="103" t="n"/>
      <c r="H166" s="103" t="n"/>
      <c r="I166" s="984" t="n"/>
      <c r="J166" s="196" t="n"/>
      <c r="K166" s="197" t="n"/>
      <c r="L166" s="197" t="n"/>
      <c r="M166" s="197" t="n"/>
      <c r="N166" s="966" t="inlineStr"/>
      <c r="O166" s="198" t="inlineStr"/>
      <c r="P166" s="198" t="inlineStr"/>
      <c r="Q166" s="198" t="inlineStr"/>
      <c r="R166" s="198" t="inlineStr"/>
      <c r="S166" s="198" t="inlineStr"/>
      <c r="T166" s="198" t="inlineStr"/>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229" t="n"/>
      <c r="B167" s="229" t="n"/>
      <c r="C167" s="229" t="n"/>
      <c r="D167" s="229" t="n"/>
      <c r="E167" s="229" t="n"/>
      <c r="F167" s="229" t="n"/>
      <c r="G167" s="229" t="n">
        <v>0</v>
      </c>
      <c r="H167" s="229" t="n">
        <v>0</v>
      </c>
      <c r="I167" s="984" t="n"/>
      <c r="J167" s="196" t="n"/>
      <c r="K167" s="197" t="n"/>
      <c r="L167" s="197" t="n"/>
      <c r="M167" s="197" t="n"/>
      <c r="N167" s="966" t="inlineStr"/>
      <c r="O167" s="198" t="inlineStr"/>
      <c r="P167" s="198" t="inlineStr"/>
      <c r="Q167" s="198" t="inlineStr"/>
      <c r="R167" s="198" t="inlineStr"/>
      <c r="S167" s="198">
        <f>G167*BS!$B$9</f>
        <v/>
      </c>
      <c r="T167" s="198">
        <f>H167*BS!$B$9</f>
        <v/>
      </c>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A168" s="171" t="inlineStr">
        <is>
          <t>K30</t>
        </is>
      </c>
      <c r="B168" s="96" t="inlineStr">
        <is>
          <t xml:space="preserve">Total </t>
        </is>
      </c>
      <c r="C168" s="954">
        <f>SUM(INDIRECT(ADDRESS(MATCH("K29",$A:$A,0)+1,COLUMN(C$13),4)&amp;":"&amp;ADDRESS(MATCH("K30",$A:$A,0)-1,COLUMN(C$13),4)))</f>
        <v/>
      </c>
      <c r="D168" s="954">
        <f>SUM(INDIRECT(ADDRESS(MATCH("K29",$A:$A,0)+1,COLUMN(D$13),4)&amp;":"&amp;ADDRESS(MATCH("K30",$A:$A,0)-1,COLUMN(D$13),4)))</f>
        <v/>
      </c>
      <c r="E168" s="954">
        <f>SUM(INDIRECT(ADDRESS(MATCH("K29",$A:$A,0)+1,COLUMN(E$13),4)&amp;":"&amp;ADDRESS(MATCH("K30",$A:$A,0)-1,COLUMN(E$13),4)))</f>
        <v/>
      </c>
      <c r="F168" s="954">
        <f>SUM(INDIRECT(ADDRESS(MATCH("K29",$A:$A,0)+1,COLUMN(F$13),4)&amp;":"&amp;ADDRESS(MATCH("K30",$A:$A,0)-1,COLUMN(F$13),4)))</f>
        <v/>
      </c>
      <c r="G168" s="954">
        <f>SUM(INDIRECT(ADDRESS(MATCH("K29",$A:$A,0)+1,COLUMN(G$13),4)&amp;":"&amp;ADDRESS(MATCH("K30",$A:$A,0)-1,COLUMN(G$13),4)))</f>
        <v/>
      </c>
      <c r="H168" s="954">
        <f>SUM(INDIRECT(ADDRESS(MATCH("K29",$A:$A,0)+1,COLUMN(H$13),4)&amp;":"&amp;ADDRESS(MATCH("K30",$A:$A,0)-1,COLUMN(H$13),4)))</f>
        <v/>
      </c>
      <c r="I168" s="984" t="n"/>
      <c r="J168" s="180" t="n"/>
      <c r="N168" s="976">
        <f>B168</f>
        <v/>
      </c>
      <c r="O168" s="192">
        <f>C168*BS!$B$9</f>
        <v/>
      </c>
      <c r="P168" s="192">
        <f>D168*BS!$B$9</f>
        <v/>
      </c>
      <c r="Q168" s="192">
        <f>E168*BS!$B$9</f>
        <v/>
      </c>
      <c r="R168" s="192">
        <f>F168*BS!$B$9</f>
        <v/>
      </c>
      <c r="S168" s="192">
        <f>G168*BS!$B$9</f>
        <v/>
      </c>
      <c r="T168" s="192">
        <f>H168*BS!$B$9</f>
        <v/>
      </c>
      <c r="U168" s="193" t="n"/>
    </row>
    <row r="169">
      <c r="A169" s="194" t="inlineStr">
        <is>
          <t>K31</t>
        </is>
      </c>
      <c r="B169" s="96" t="inlineStr">
        <is>
          <t xml:space="preserve">Other Reserves </t>
        </is>
      </c>
      <c r="C169" s="983" t="n"/>
      <c r="D169" s="983" t="n"/>
      <c r="E169" s="983" t="n"/>
      <c r="F169" s="983" t="n"/>
      <c r="G169" s="983" t="n"/>
      <c r="H169" s="983" t="n"/>
      <c r="I169" s="984" t="n"/>
      <c r="J169" s="196" t="n"/>
      <c r="K169" s="197" t="n"/>
      <c r="L169" s="197" t="n"/>
      <c r="M169" s="197" t="n"/>
      <c r="N169" s="966">
        <f>B169</f>
        <v/>
      </c>
      <c r="O169" s="198" t="inlineStr"/>
      <c r="P169" s="198" t="inlineStr"/>
      <c r="Q169" s="198" t="inlineStr"/>
      <c r="R169" s="198" t="inlineStr"/>
      <c r="S169" s="198" t="inlineStr"/>
      <c r="T169" s="198" t="inlineStr"/>
      <c r="U169" s="193">
        <f>I166</f>
        <v/>
      </c>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79" t="n"/>
      <c r="B170" s="102" t="inlineStr">
        <is>
          <t>Other Reserves *</t>
        </is>
      </c>
      <c r="C170" s="993" t="n"/>
      <c r="D170" s="993" t="n"/>
      <c r="E170" s="993" t="n"/>
      <c r="F170" s="993" t="n"/>
      <c r="G170" s="993" t="n">
        <v>0</v>
      </c>
      <c r="H170" s="993" t="n">
        <v>0</v>
      </c>
      <c r="I170" s="992" t="n"/>
      <c r="J170" s="180" t="n"/>
      <c r="N170" s="976">
        <f>B170</f>
        <v/>
      </c>
      <c r="O170" s="192" t="inlineStr"/>
      <c r="P170" s="192" t="inlineStr"/>
      <c r="Q170" s="192" t="inlineStr"/>
      <c r="R170" s="192" t="inlineStr"/>
      <c r="S170" s="192">
        <f>G170*BS!$B$9</f>
        <v/>
      </c>
      <c r="T170" s="192">
        <f>H170*BS!$B$9</f>
        <v/>
      </c>
      <c r="U170" s="193">
        <f>I167</f>
        <v/>
      </c>
    </row>
    <row r="171">
      <c r="A171" s="79" t="n"/>
      <c r="B171" s="102" t="n"/>
      <c r="C171" s="993" t="n"/>
      <c r="D171" s="993" t="n"/>
      <c r="E171" s="993" t="n"/>
      <c r="F171" s="993" t="n"/>
      <c r="G171" s="993" t="n"/>
      <c r="H171" s="993" t="n"/>
      <c r="I171" s="992" t="n"/>
      <c r="J171" s="180" t="n"/>
      <c r="N171" s="976" t="inlineStr"/>
      <c r="O171" s="192" t="inlineStr"/>
      <c r="P171" s="192" t="inlineStr"/>
      <c r="Q171" s="192" t="inlineStr"/>
      <c r="R171" s="192" t="inlineStr"/>
      <c r="S171" s="192" t="inlineStr"/>
      <c r="T171" s="192" t="inlineStr"/>
      <c r="U171" s="193">
        <f>I168</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I169</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I170</f>
        <v/>
      </c>
    </row>
    <row r="174">
      <c r="A174" s="79" t="n"/>
      <c r="B174" s="102" t="n"/>
      <c r="C174" s="103" t="n"/>
      <c r="D174" s="103" t="n"/>
      <c r="E174" s="103" t="n"/>
      <c r="F174" s="103" t="n"/>
      <c r="G174" s="103" t="n"/>
      <c r="H174" s="103" t="n"/>
      <c r="I174" s="992" t="n"/>
      <c r="J174" s="180" t="n"/>
      <c r="N174" s="976" t="inlineStr"/>
      <c r="O174" s="192" t="inlineStr"/>
      <c r="P174" s="192" t="inlineStr"/>
      <c r="Q174" s="192" t="inlineStr"/>
      <c r="R174" s="192" t="inlineStr"/>
      <c r="S174" s="192" t="inlineStr"/>
      <c r="T174" s="192" t="inlineStr"/>
      <c r="U174" s="193">
        <f>I171</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I172</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I173</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I174</f>
        <v/>
      </c>
    </row>
    <row r="178" customFormat="1" s="194">
      <c r="A178" s="79" t="n"/>
      <c r="B178" s="102" t="n"/>
      <c r="C178" s="993" t="n"/>
      <c r="D178" s="993" t="n"/>
      <c r="E178" s="993" t="n"/>
      <c r="F178" s="993" t="n"/>
      <c r="G178" s="993" t="n"/>
      <c r="H178" s="993" t="n"/>
      <c r="I178" s="986" t="n"/>
      <c r="J178" s="180" t="n"/>
      <c r="N178" s="976" t="inlineStr"/>
      <c r="O178" s="192" t="inlineStr"/>
      <c r="P178" s="192" t="inlineStr"/>
      <c r="Q178" s="192" t="inlineStr"/>
      <c r="R178" s="192" t="inlineStr"/>
      <c r="S178" s="192" t="inlineStr"/>
      <c r="T178" s="192" t="inlineStr"/>
      <c r="U178" s="193">
        <f>I175</f>
        <v/>
      </c>
    </row>
    <row r="179">
      <c r="A179" s="79" t="n"/>
      <c r="B179" s="102" t="n"/>
      <c r="C179" s="993" t="n"/>
      <c r="D179" s="993" t="n"/>
      <c r="E179" s="993" t="n"/>
      <c r="F179" s="993" t="n"/>
      <c r="G179" s="993" t="n"/>
      <c r="H179" s="993" t="n"/>
      <c r="I179" s="986" t="n"/>
      <c r="J179" s="180" t="n"/>
      <c r="N179" s="976" t="inlineStr"/>
      <c r="O179" s="192" t="inlineStr"/>
      <c r="P179" s="192" t="inlineStr"/>
      <c r="Q179" s="192" t="inlineStr"/>
      <c r="R179" s="192" t="inlineStr"/>
      <c r="S179" s="192" t="inlineStr"/>
      <c r="T179" s="192" t="inlineStr"/>
      <c r="U179" s="193">
        <f>I176</f>
        <v/>
      </c>
    </row>
    <row r="180" ht="23.25" customFormat="1" customHeight="1" s="234">
      <c r="B180" s="102" t="n"/>
      <c r="C180" s="952" t="n"/>
      <c r="D180" s="952" t="n"/>
      <c r="E180" s="952" t="n"/>
      <c r="F180" s="952" t="n"/>
      <c r="G180" s="952" t="n"/>
      <c r="H180" s="952" t="n"/>
      <c r="I180" s="979" t="n"/>
      <c r="J180" s="180" t="n"/>
      <c r="N180" s="976" t="inlineStr"/>
      <c r="O180" s="192" t="inlineStr"/>
      <c r="P180" s="192" t="inlineStr"/>
      <c r="Q180" s="192" t="inlineStr"/>
      <c r="R180" s="192" t="inlineStr"/>
      <c r="S180" s="192" t="inlineStr"/>
      <c r="T180" s="192" t="inlineStr"/>
      <c r="U180" s="193">
        <f>I177</f>
        <v/>
      </c>
    </row>
    <row r="181" ht="23.25" customFormat="1" customHeight="1" s="234">
      <c r="A181" s="194" t="inlineStr">
        <is>
          <t>K32</t>
        </is>
      </c>
      <c r="B181" s="96" t="inlineStr">
        <is>
          <t>Total</t>
        </is>
      </c>
      <c r="C181" s="954">
        <f>SUM(INDIRECT(ADDRESS(MATCH("K31",$A:$A,0)+1,COLUMN(C$13),4)&amp;":"&amp;ADDRESS(MATCH("K32",$A:$A,0)-1,COLUMN(C$13),4)))</f>
        <v/>
      </c>
      <c r="D181" s="954">
        <f>SUM(INDIRECT(ADDRESS(MATCH("K31",$A:$A,0)+1,COLUMN(D$13),4)&amp;":"&amp;ADDRESS(MATCH("K32",$A:$A,0)-1,COLUMN(D$13),4)))</f>
        <v/>
      </c>
      <c r="E181" s="954">
        <f>SUM(INDIRECT(ADDRESS(MATCH("K31",$A:$A,0)+1,COLUMN(E$13),4)&amp;":"&amp;ADDRESS(MATCH("K32",$A:$A,0)-1,COLUMN(E$13),4)))</f>
        <v/>
      </c>
      <c r="F181" s="954">
        <f>SUM(INDIRECT(ADDRESS(MATCH("K31",$A:$A,0)+1,COLUMN(F$13),4)&amp;":"&amp;ADDRESS(MATCH("K32",$A:$A,0)-1,COLUMN(F$13),4)))</f>
        <v/>
      </c>
      <c r="G181" s="954">
        <f>SUM(INDIRECT(ADDRESS(MATCH("K31",$A:$A,0)+1,COLUMN(G$13),4)&amp;":"&amp;ADDRESS(MATCH("K32",$A:$A,0)-1,COLUMN(G$13),4)))</f>
        <v/>
      </c>
      <c r="H181" s="954">
        <f>SUM(INDIRECT(ADDRESS(MATCH("K31",$A:$A,0)+1,COLUMN(H$13),4)&amp;":"&amp;ADDRESS(MATCH("K32",$A:$A,0)-1,COLUMN(H$13),4)))</f>
        <v/>
      </c>
      <c r="I181" s="984" t="n"/>
      <c r="J181" s="196" t="n"/>
      <c r="K181" s="197" t="n"/>
      <c r="L181" s="197" t="n"/>
      <c r="M181" s="197" t="n"/>
      <c r="N181" s="966">
        <f>B181</f>
        <v/>
      </c>
      <c r="O181" s="198">
        <f>C181*BS!$B$9</f>
        <v/>
      </c>
      <c r="P181" s="198">
        <f>D181*BS!$B$9</f>
        <v/>
      </c>
      <c r="Q181" s="198">
        <f>E181*BS!$B$9</f>
        <v/>
      </c>
      <c r="R181" s="198">
        <f>F181*BS!$B$9</f>
        <v/>
      </c>
      <c r="S181" s="198">
        <f>G181*BS!$B$9</f>
        <v/>
      </c>
      <c r="T181" s="198">
        <f>H181*BS!$B$9</f>
        <v/>
      </c>
      <c r="U181" s="193">
        <f>I178</f>
        <v/>
      </c>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B182" s="102" t="inlineStr">
        <is>
          <t>Retained earnings</t>
        </is>
      </c>
      <c r="C182" s="996" t="n"/>
      <c r="D182" s="996" t="n"/>
      <c r="E182" s="996" t="n"/>
      <c r="F182" s="996" t="n"/>
      <c r="G182" s="996" t="n">
        <v>15959215</v>
      </c>
      <c r="H182" s="996" t="n">
        <v>19120823</v>
      </c>
      <c r="I182" s="997" t="n"/>
      <c r="J182" s="180" t="n"/>
      <c r="N182" s="976">
        <f>B182</f>
        <v/>
      </c>
      <c r="O182" s="192" t="inlineStr"/>
      <c r="P182" s="192" t="inlineStr"/>
      <c r="Q182" s="192" t="inlineStr"/>
      <c r="R182" s="192" t="inlineStr"/>
      <c r="S182" s="192">
        <f>G182*BS!$B$9</f>
        <v/>
      </c>
      <c r="T182" s="192">
        <f>H182*BS!$B$9</f>
        <v/>
      </c>
      <c r="U182" s="193" t="n"/>
    </row>
    <row r="183">
      <c r="A183" s="194" t="inlineStr">
        <is>
          <t>K33</t>
        </is>
      </c>
      <c r="B183" s="96" t="inlineStr">
        <is>
          <t xml:space="preserve">Retained Earnings </t>
        </is>
      </c>
      <c r="C183" s="983" t="n"/>
      <c r="D183" s="983" t="n"/>
      <c r="E183" s="983" t="n"/>
      <c r="F183" s="983" t="n"/>
      <c r="G183" s="983" t="n"/>
      <c r="H183" s="983" t="n"/>
      <c r="I183" s="998" t="n"/>
      <c r="J183" s="196" t="n"/>
      <c r="K183" s="197" t="n"/>
      <c r="L183" s="197" t="n"/>
      <c r="M183" s="197" t="n"/>
      <c r="N183" s="966">
        <f>B183</f>
        <v/>
      </c>
      <c r="O183" s="198" t="inlineStr"/>
      <c r="P183" s="198" t="inlineStr"/>
      <c r="Q183" s="198" t="inlineStr"/>
      <c r="R183" s="198" t="inlineStr"/>
      <c r="S183" s="198" t="inlineStr"/>
      <c r="T183" s="198" t="inlineStr"/>
      <c r="U183" s="193">
        <f>I180</f>
        <v/>
      </c>
      <c r="V183" s="197" t="n"/>
      <c r="W183" s="197" t="n"/>
      <c r="X183" s="197" t="n"/>
      <c r="Y183" s="197" t="n"/>
      <c r="Z183" s="197" t="n"/>
      <c r="AA183" s="197" t="n"/>
      <c r="AB183" s="197" t="n"/>
      <c r="AC183" s="197" t="n"/>
      <c r="AD183" s="197" t="n"/>
      <c r="AE183" s="197" t="n"/>
      <c r="AF183" s="197" t="n"/>
      <c r="AG183" s="197" t="n"/>
      <c r="AH183" s="197" t="n"/>
      <c r="AI183" s="197" t="n"/>
      <c r="AJ183" s="197" t="n"/>
      <c r="AK183" s="197" t="n"/>
      <c r="AL183" s="197" t="n"/>
      <c r="AM183" s="197" t="n"/>
      <c r="AN183" s="197" t="n"/>
      <c r="AO183" s="197" t="n"/>
      <c r="AP183" s="197" t="n"/>
      <c r="AQ183" s="197" t="n"/>
      <c r="AR183" s="197" t="n"/>
      <c r="AS183" s="197" t="n"/>
      <c r="AT183" s="197" t="n"/>
      <c r="AU183" s="197" t="n"/>
      <c r="AV183" s="197" t="n"/>
      <c r="AW183" s="197" t="n"/>
      <c r="AX183" s="197" t="n"/>
      <c r="AY183" s="197" t="n"/>
      <c r="AZ183" s="197" t="n"/>
      <c r="BA183" s="197" t="n"/>
      <c r="BB183" s="197" t="n"/>
      <c r="BC183" s="197" t="n"/>
      <c r="BD183" s="197" t="n"/>
      <c r="BE183" s="197" t="n"/>
      <c r="BF183" s="197" t="n"/>
      <c r="BG183" s="197" t="n"/>
      <c r="BH183" s="197" t="n"/>
      <c r="BI183" s="197" t="n"/>
      <c r="BJ183" s="197" t="n"/>
      <c r="BK183" s="197" t="n"/>
      <c r="BL183" s="197" t="n"/>
      <c r="BM183" s="197" t="n"/>
      <c r="BN183" s="197" t="n"/>
      <c r="BO183" s="197" t="n"/>
      <c r="BP183" s="197" t="n"/>
      <c r="BQ183" s="197" t="n"/>
      <c r="BR183" s="197" t="n"/>
      <c r="BS183" s="197" t="n"/>
      <c r="BT183" s="197" t="n"/>
      <c r="BU183" s="197" t="n"/>
      <c r="BV183" s="197" t="n"/>
      <c r="BW183" s="197" t="n"/>
      <c r="BX183" s="197" t="n"/>
      <c r="BY183" s="197" t="n"/>
      <c r="BZ183" s="197" t="n"/>
      <c r="CA183" s="197" t="n"/>
      <c r="CB183" s="197" t="n"/>
      <c r="CC183" s="197" t="n"/>
      <c r="CD183" s="197" t="n"/>
      <c r="CE183" s="197" t="n"/>
      <c r="CF183" s="197" t="n"/>
      <c r="CG183" s="197" t="n"/>
      <c r="CH183" s="197" t="n"/>
      <c r="CI183" s="197" t="n"/>
      <c r="CJ183" s="197" t="n"/>
      <c r="CK183" s="197" t="n"/>
      <c r="CL183" s="197" t="n"/>
      <c r="CM183" s="197" t="n"/>
      <c r="CN183" s="197" t="n"/>
      <c r="CO183" s="197" t="n"/>
      <c r="CP183" s="197" t="n"/>
      <c r="CQ183" s="197" t="n"/>
      <c r="CR183" s="197" t="n"/>
      <c r="CS183" s="197" t="n"/>
      <c r="CT183" s="197" t="n"/>
      <c r="CU183" s="197" t="n"/>
      <c r="CV183" s="197" t="n"/>
      <c r="CW183" s="197" t="n"/>
      <c r="CX183" s="197" t="n"/>
      <c r="CY183" s="197" t="n"/>
      <c r="CZ183" s="197" t="n"/>
      <c r="DA183" s="197" t="n"/>
      <c r="DB183" s="197" t="n"/>
      <c r="DC183" s="197" t="n"/>
      <c r="DD183" s="197" t="n"/>
      <c r="DE183" s="197" t="n"/>
      <c r="DF183" s="197" t="n"/>
      <c r="DG183" s="197" t="n"/>
      <c r="DH183" s="197" t="n"/>
      <c r="DI183" s="197" t="n"/>
      <c r="DJ183" s="197" t="n"/>
      <c r="DK183" s="197" t="n"/>
      <c r="DL183" s="197" t="n"/>
      <c r="DM183" s="197" t="n"/>
      <c r="DN183" s="197" t="n"/>
      <c r="DO183" s="197" t="n"/>
      <c r="DP183" s="197" t="n"/>
      <c r="DQ183" s="197" t="n"/>
      <c r="DR183" s="197" t="n"/>
      <c r="DS183" s="197" t="n"/>
      <c r="DT183" s="197" t="n"/>
      <c r="DU183" s="197" t="n"/>
      <c r="DV183" s="197" t="n"/>
      <c r="DW183" s="197" t="n"/>
      <c r="DX183" s="197" t="n"/>
      <c r="DY183" s="197" t="n"/>
      <c r="DZ183" s="197" t="n"/>
      <c r="EA183" s="197" t="n"/>
      <c r="EB183" s="197" t="n"/>
      <c r="EC183" s="197" t="n"/>
      <c r="ED183" s="197" t="n"/>
      <c r="EE183" s="197" t="n"/>
      <c r="EF183" s="197" t="n"/>
      <c r="EG183" s="197" t="n"/>
      <c r="EH183" s="197" t="n"/>
      <c r="EI183" s="197" t="n"/>
      <c r="EJ183" s="197" t="n"/>
    </row>
    <row r="184" ht="18.75" customHeight="1" s="340">
      <c r="A184" s="194" t="n"/>
      <c r="B184" s="102" t="n"/>
      <c r="C184" s="103" t="n"/>
      <c r="D184" s="103" t="n"/>
      <c r="E184" s="103" t="n"/>
      <c r="F184" s="103" t="n"/>
      <c r="G184" s="103" t="n"/>
      <c r="H184" s="103" t="n"/>
      <c r="I184" s="998" t="n"/>
      <c r="J184" s="196" t="n"/>
      <c r="K184" s="197" t="n"/>
      <c r="L184" s="197" t="n"/>
      <c r="M184" s="197" t="n"/>
      <c r="N184" s="966" t="inlineStr"/>
      <c r="O184" s="198" t="inlineStr"/>
      <c r="P184" s="198" t="inlineStr"/>
      <c r="Q184" s="198" t="inlineStr"/>
      <c r="R184" s="198" t="inlineStr"/>
      <c r="S184" s="198" t="inlineStr"/>
      <c r="T184" s="198" t="inlineStr"/>
      <c r="U184" s="193" t="n"/>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A185" s="194" t="n"/>
      <c r="B185" s="102" t="n"/>
      <c r="C185" s="993" t="n"/>
      <c r="D185" s="993" t="n"/>
      <c r="E185" s="993" t="n"/>
      <c r="F185" s="993" t="n"/>
      <c r="G185" s="993" t="n"/>
      <c r="H185" s="993" t="n"/>
      <c r="I185" s="998" t="n"/>
      <c r="J185" s="196" t="n"/>
      <c r="K185" s="197" t="n"/>
      <c r="L185" s="197" t="n"/>
      <c r="M185" s="197" t="n"/>
      <c r="N185" s="966" t="inlineStr"/>
      <c r="O185" s="198" t="inlineStr"/>
      <c r="P185" s="198" t="inlineStr"/>
      <c r="Q185" s="198" t="inlineStr"/>
      <c r="R185" s="198" t="inlineStr"/>
      <c r="S185" s="198" t="inlineStr"/>
      <c r="T185" s="198" t="inlineStr"/>
      <c r="U185" s="193" t="n"/>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79" t="inlineStr">
        <is>
          <t>K34</t>
        </is>
      </c>
      <c r="B186" s="96" t="inlineStr">
        <is>
          <t>Total</t>
        </is>
      </c>
      <c r="C186" s="954">
        <f>SUM(INDIRECT(ADDRESS(MATCH("K33",$A:$A,0)+1,COLUMN(C$13),4)&amp;":"&amp;ADDRESS(MATCH("K34",$A:$A,0)-1,COLUMN(C$13),4)))</f>
        <v/>
      </c>
      <c r="D186" s="954">
        <f>SUM(INDIRECT(ADDRESS(MATCH("K33",$A:$A,0)+1,COLUMN(D$13),4)&amp;":"&amp;ADDRESS(MATCH("K34",$A:$A,0)-1,COLUMN(D$13),4)))</f>
        <v/>
      </c>
      <c r="E186" s="954">
        <f>SUM(INDIRECT(ADDRESS(MATCH("K33",$A:$A,0)+1,COLUMN(E$13),4)&amp;":"&amp;ADDRESS(MATCH("K34",$A:$A,0)-1,COLUMN(E$13),4)))</f>
        <v/>
      </c>
      <c r="F186" s="954">
        <f>SUM(INDIRECT(ADDRESS(MATCH("K33",$A:$A,0)+1,COLUMN(F$13),4)&amp;":"&amp;ADDRESS(MATCH("K34",$A:$A,0)-1,COLUMN(F$13),4)))</f>
        <v/>
      </c>
      <c r="G186" s="954">
        <f>SUM(INDIRECT(ADDRESS(MATCH("K33",$A:$A,0)+1,COLUMN(G$13),4)&amp;":"&amp;ADDRESS(MATCH("K34",$A:$A,0)-1,COLUMN(G$13),4)))</f>
        <v/>
      </c>
      <c r="H186" s="954">
        <f>SUM(INDIRECT(ADDRESS(MATCH("K33",$A:$A,0)+1,COLUMN(H$13),4)&amp;":"&amp;ADDRESS(MATCH("K34",$A:$A,0)-1,COLUMN(H$13),4)))</f>
        <v/>
      </c>
      <c r="I186" s="997" t="n"/>
      <c r="J186" s="180" t="n"/>
      <c r="N186" s="976">
        <f>B186</f>
        <v/>
      </c>
      <c r="O186" s="192">
        <f>C186*BS!$B$9</f>
        <v/>
      </c>
      <c r="P186" s="192">
        <f>D186*BS!$B$9</f>
        <v/>
      </c>
      <c r="Q186" s="192">
        <f>E186*BS!$B$9</f>
        <v/>
      </c>
      <c r="R186" s="192">
        <f>F186*BS!$B$9</f>
        <v/>
      </c>
      <c r="S186" s="192">
        <f>G186*BS!$B$9</f>
        <v/>
      </c>
      <c r="T186" s="192">
        <f>H186*BS!$B$9</f>
        <v/>
      </c>
      <c r="U186" s="193" t="n"/>
    </row>
    <row r="187" ht="18.75" customFormat="1" customHeight="1" s="171">
      <c r="A187" s="171" t="inlineStr">
        <is>
          <t>K35</t>
        </is>
      </c>
      <c r="B187" s="96" t="inlineStr">
        <is>
          <t xml:space="preserve">Others </t>
        </is>
      </c>
      <c r="C187" s="999" t="n"/>
      <c r="D187" s="999" t="n"/>
      <c r="E187" s="999" t="n"/>
      <c r="F187" s="999" t="n"/>
      <c r="G187" s="999" t="n"/>
      <c r="H187" s="999" t="n"/>
      <c r="I187" s="997" t="n"/>
      <c r="J187" s="180" t="n"/>
      <c r="N187" s="966">
        <f>B187</f>
        <v/>
      </c>
      <c r="O187" s="204" t="inlineStr"/>
      <c r="P187" s="204" t="inlineStr"/>
      <c r="Q187" s="204" t="inlineStr"/>
      <c r="R187" s="204" t="inlineStr"/>
      <c r="S187" s="204" t="inlineStr"/>
      <c r="T187" s="204" t="inlineStr"/>
      <c r="U187" s="193"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I185</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19"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I186</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103" t="n"/>
      <c r="D190" s="103" t="n"/>
      <c r="E190" s="103" t="n"/>
      <c r="F190" s="103" t="n"/>
      <c r="G190" s="103" t="n"/>
      <c r="H190" s="103" t="n"/>
      <c r="I190" s="997" t="n"/>
      <c r="J190" s="180" t="n"/>
      <c r="K190" s="172" t="n"/>
      <c r="L190" s="172" t="n"/>
      <c r="M190" s="172" t="n"/>
      <c r="N190" s="973" t="inlineStr"/>
      <c r="O190" s="192" t="inlineStr"/>
      <c r="P190" s="192" t="inlineStr"/>
      <c r="Q190" s="192" t="inlineStr"/>
      <c r="R190" s="192" t="inlineStr"/>
      <c r="S190" s="192" t="inlineStr"/>
      <c r="T190" s="192" t="inlineStr"/>
      <c r="U190" s="193">
        <f>I187</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I188</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000"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I189</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I190</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I191</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I192</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I193</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v>0</v>
      </c>
      <c r="H197" s="991" t="n">
        <v>0</v>
      </c>
      <c r="I197" s="997" t="n"/>
      <c r="J197" s="180" t="n"/>
      <c r="K197" s="172" t="n"/>
      <c r="L197" s="172" t="n"/>
      <c r="M197" s="172" t="n"/>
      <c r="N197" s="973" t="inlineStr"/>
      <c r="O197" s="192" t="inlineStr"/>
      <c r="P197" s="192" t="inlineStr"/>
      <c r="Q197" s="192" t="inlineStr"/>
      <c r="R197" s="192" t="inlineStr"/>
      <c r="S197" s="192">
        <f>G197*BS!$B$9</f>
        <v/>
      </c>
      <c r="T197" s="192">
        <f>H197*BS!$B$9</f>
        <v/>
      </c>
      <c r="U197" s="193">
        <f>I194</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inlineStr">
        <is>
          <t>K36</t>
        </is>
      </c>
      <c r="B198" s="96" t="inlineStr">
        <is>
          <t>Total</t>
        </is>
      </c>
      <c r="C198" s="954">
        <f>SUM(INDIRECT(ADDRESS(MATCH("K35",$A:$A,0)+1,COLUMN(C$13),4)&amp;":"&amp;ADDRESS(MATCH("K36",$A:$A,0)-1,COLUMN(C$13),4)))</f>
        <v/>
      </c>
      <c r="D198" s="954">
        <f>SUM(INDIRECT(ADDRESS(MATCH("K35",$A:$A,0)+1,COLUMN(D$13),4)&amp;":"&amp;ADDRESS(MATCH("K36",$A:$A,0)-1,COLUMN(D$13),4)))</f>
        <v/>
      </c>
      <c r="E198" s="954">
        <f>SUM(INDIRECT(ADDRESS(MATCH("K35",$A:$A,0)+1,COLUMN(E$13),4)&amp;":"&amp;ADDRESS(MATCH("K36",$A:$A,0)-1,COLUMN(E$13),4)))</f>
        <v/>
      </c>
      <c r="F198" s="954">
        <f>SUM(INDIRECT(ADDRESS(MATCH("K35",$A:$A,0)+1,COLUMN(F$13),4)&amp;":"&amp;ADDRESS(MATCH("K36",$A:$A,0)-1,COLUMN(F$13),4)))</f>
        <v/>
      </c>
      <c r="G198" s="954">
        <f>SUM(INDIRECT(ADDRESS(MATCH("K35",$A:$A,0)+1,COLUMN(G$13),4)&amp;":"&amp;ADDRESS(MATCH("K36",$A:$A,0)-1,COLUMN(G$13),4)))</f>
        <v/>
      </c>
      <c r="H198" s="954">
        <f>SUM(INDIRECT(ADDRESS(MATCH("K35",$A:$A,0)+1,COLUMN(H$13),4)&amp;":"&amp;ADDRESS(MATCH("K36",$A:$A,0)-1,COLUMN(H$13),4)))</f>
        <v/>
      </c>
      <c r="I198" s="997" t="n"/>
      <c r="J198" s="180" t="n"/>
      <c r="K198" s="172" t="n"/>
      <c r="L198" s="172" t="n"/>
      <c r="M198" s="172" t="n"/>
      <c r="N198" s="966">
        <f>B198</f>
        <v/>
      </c>
      <c r="O198" s="1001">
        <f>C198*BS!$B$9</f>
        <v/>
      </c>
      <c r="P198" s="1001">
        <f>D198*BS!$B$9</f>
        <v/>
      </c>
      <c r="Q198" s="1001">
        <f>E198*BS!$B$9</f>
        <v/>
      </c>
      <c r="R198" s="1001">
        <f>F198*BS!$B$9</f>
        <v/>
      </c>
      <c r="S198" s="1001">
        <f>G198*BS!$B$9</f>
        <v/>
      </c>
      <c r="T198" s="1001">
        <f>H198*BS!$B$9</f>
        <v/>
      </c>
      <c r="U198" s="193" t="n"/>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t="n"/>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194" t="inlineStr">
        <is>
          <t>K37</t>
        </is>
      </c>
      <c r="B200" s="96" t="inlineStr">
        <is>
          <t xml:space="preserve">Total Shareholders Equity </t>
        </is>
      </c>
      <c r="C200" s="983" t="n"/>
      <c r="D200" s="983" t="n"/>
      <c r="E200" s="983" t="n"/>
      <c r="F200" s="983" t="n"/>
      <c r="G200" s="983" t="n"/>
      <c r="H200" s="983" t="n"/>
      <c r="I200" s="998" t="n"/>
      <c r="J200" s="196" t="n"/>
      <c r="K200" s="197" t="n"/>
      <c r="L200" s="197" t="n"/>
      <c r="M200" s="197" t="n"/>
      <c r="N200" s="966">
        <f>B200</f>
        <v/>
      </c>
      <c r="O200" s="198" t="inlineStr"/>
      <c r="P200" s="198" t="inlineStr"/>
      <c r="Q200" s="198" t="inlineStr"/>
      <c r="R200" s="198" t="inlineStr"/>
      <c r="S200" s="198" t="inlineStr"/>
      <c r="T200" s="198" t="inlineStr"/>
      <c r="U200" s="193">
        <f>I197</f>
        <v/>
      </c>
      <c r="V200" s="197" t="n"/>
      <c r="W200" s="197" t="n"/>
      <c r="X200" s="197" t="n"/>
      <c r="Y200" s="197" t="n"/>
      <c r="Z200" s="197" t="n"/>
      <c r="AA200" s="197" t="n"/>
      <c r="AB200" s="197" t="n"/>
      <c r="AC200" s="197" t="n"/>
      <c r="AD200" s="197" t="n"/>
      <c r="AE200" s="197" t="n"/>
      <c r="AF200" s="197" t="n"/>
      <c r="AG200" s="197" t="n"/>
      <c r="AH200" s="197" t="n"/>
      <c r="AI200" s="197" t="n"/>
      <c r="AJ200" s="197" t="n"/>
      <c r="AK200" s="197" t="n"/>
      <c r="AL200" s="197" t="n"/>
      <c r="AM200" s="197" t="n"/>
      <c r="AN200" s="197" t="n"/>
      <c r="AO200" s="197" t="n"/>
      <c r="AP200" s="197" t="n"/>
      <c r="AQ200" s="197" t="n"/>
      <c r="AR200" s="197" t="n"/>
      <c r="AS200" s="197" t="n"/>
      <c r="AT200" s="197" t="n"/>
      <c r="AU200" s="197" t="n"/>
      <c r="AV200" s="197" t="n"/>
      <c r="AW200" s="197" t="n"/>
      <c r="AX200" s="197" t="n"/>
      <c r="AY200" s="197" t="n"/>
      <c r="AZ200" s="197" t="n"/>
      <c r="BA200" s="197" t="n"/>
      <c r="BB200" s="197" t="n"/>
      <c r="BC200" s="197" t="n"/>
      <c r="BD200" s="197" t="n"/>
      <c r="BE200" s="197" t="n"/>
      <c r="BF200" s="197" t="n"/>
      <c r="BG200" s="197" t="n"/>
      <c r="BH200" s="197" t="n"/>
      <c r="BI200" s="197" t="n"/>
      <c r="BJ200" s="197" t="n"/>
      <c r="BK200" s="197" t="n"/>
      <c r="BL200" s="197" t="n"/>
      <c r="BM200" s="197" t="n"/>
      <c r="BN200" s="197" t="n"/>
      <c r="BO200" s="197" t="n"/>
      <c r="BP200" s="197" t="n"/>
      <c r="BQ200" s="197" t="n"/>
      <c r="BR200" s="197" t="n"/>
      <c r="BS200" s="197" t="n"/>
      <c r="BT200" s="197" t="n"/>
      <c r="BU200" s="197" t="n"/>
      <c r="BV200" s="197" t="n"/>
      <c r="BW200" s="197" t="n"/>
      <c r="BX200" s="197" t="n"/>
      <c r="BY200" s="197" t="n"/>
      <c r="BZ200" s="197" t="n"/>
      <c r="CA200" s="197" t="n"/>
      <c r="CB200" s="197" t="n"/>
      <c r="CC200" s="197" t="n"/>
      <c r="CD200" s="197" t="n"/>
      <c r="CE200" s="197" t="n"/>
      <c r="CF200" s="197" t="n"/>
      <c r="CG200" s="197" t="n"/>
      <c r="CH200" s="197" t="n"/>
      <c r="CI200" s="197" t="n"/>
      <c r="CJ200" s="197" t="n"/>
      <c r="CK200" s="197" t="n"/>
      <c r="CL200" s="197" t="n"/>
      <c r="CM200" s="197" t="n"/>
      <c r="CN200" s="197" t="n"/>
      <c r="CO200" s="197" t="n"/>
      <c r="CP200" s="197" t="n"/>
      <c r="CQ200" s="197" t="n"/>
      <c r="CR200" s="197" t="n"/>
      <c r="CS200" s="197" t="n"/>
      <c r="CT200" s="197" t="n"/>
      <c r="CU200" s="197" t="n"/>
      <c r="CV200" s="197" t="n"/>
      <c r="CW200" s="197" t="n"/>
      <c r="CX200" s="197" t="n"/>
      <c r="CY200" s="197" t="n"/>
      <c r="CZ200" s="197" t="n"/>
      <c r="DA200" s="197" t="n"/>
      <c r="DB200" s="197" t="n"/>
      <c r="DC200" s="197" t="n"/>
      <c r="DD200" s="197" t="n"/>
      <c r="DE200" s="197" t="n"/>
      <c r="DF200" s="197" t="n"/>
      <c r="DG200" s="197" t="n"/>
      <c r="DH200" s="197" t="n"/>
      <c r="DI200" s="197" t="n"/>
      <c r="DJ200" s="197" t="n"/>
      <c r="DK200" s="197" t="n"/>
      <c r="DL200" s="197" t="n"/>
      <c r="DM200" s="197" t="n"/>
      <c r="DN200" s="197" t="n"/>
      <c r="DO200" s="197" t="n"/>
      <c r="DP200" s="197" t="n"/>
      <c r="DQ200" s="197" t="n"/>
      <c r="DR200" s="197" t="n"/>
      <c r="DS200" s="197" t="n"/>
      <c r="DT200" s="197" t="n"/>
      <c r="DU200" s="197" t="n"/>
      <c r="DV200" s="197" t="n"/>
      <c r="DW200" s="197" t="n"/>
      <c r="DX200" s="197" t="n"/>
      <c r="DY200" s="197" t="n"/>
      <c r="DZ200" s="197" t="n"/>
      <c r="EA200" s="197" t="n"/>
      <c r="EB200" s="197" t="n"/>
      <c r="EC200" s="197" t="n"/>
      <c r="ED200" s="197" t="n"/>
      <c r="EE200" s="197" t="n"/>
      <c r="EF200" s="197" t="n"/>
      <c r="EG200" s="197" t="n"/>
      <c r="EH200" s="197" t="n"/>
      <c r="EI200" s="197" t="n"/>
      <c r="EJ200" s="197" t="n"/>
    </row>
    <row r="201" ht="24" customHeight="1" s="340">
      <c r="B201" s="102" t="n"/>
      <c r="C201" s="103" t="n"/>
      <c r="D201" s="103" t="n"/>
      <c r="E201" s="103" t="n"/>
      <c r="F201" s="103" t="n"/>
      <c r="G201" s="103" t="n"/>
      <c r="H201" s="103" t="n"/>
      <c r="I201" s="984" t="n"/>
      <c r="J201" s="180" t="n"/>
      <c r="N201" s="976" t="inlineStr"/>
      <c r="O201" s="192" t="inlineStr"/>
      <c r="P201" s="192" t="inlineStr"/>
      <c r="Q201" s="192" t="inlineStr"/>
      <c r="R201" s="192" t="inlineStr"/>
      <c r="S201" s="192" t="inlineStr"/>
      <c r="T201" s="192" t="inlineStr"/>
      <c r="U201" s="193">
        <f>I198</f>
        <v/>
      </c>
    </row>
    <row r="202">
      <c r="B202" s="102" t="n"/>
      <c r="C202" s="1002" t="n"/>
      <c r="D202" s="1002" t="n"/>
      <c r="E202" s="1002" t="n"/>
      <c r="F202" s="1002" t="n"/>
      <c r="G202" s="1002" t="n">
        <v>0</v>
      </c>
      <c r="H202" s="1002" t="n">
        <v>0</v>
      </c>
      <c r="I202" s="984" t="n"/>
      <c r="J202" s="180" t="n"/>
      <c r="N202" s="976" t="inlineStr"/>
      <c r="O202" s="192" t="inlineStr"/>
      <c r="P202" s="192" t="inlineStr"/>
      <c r="Q202" s="192" t="inlineStr"/>
      <c r="R202" s="192" t="inlineStr"/>
      <c r="S202" s="192">
        <f>G202*BS!$B$9</f>
        <v/>
      </c>
      <c r="T202" s="192">
        <f>H202*BS!$B$9</f>
        <v/>
      </c>
      <c r="U202" s="193" t="n"/>
    </row>
    <row r="203">
      <c r="A203" s="171" t="inlineStr">
        <is>
          <t>K38</t>
        </is>
      </c>
      <c r="B203" s="96" t="inlineStr">
        <is>
          <t>Total</t>
        </is>
      </c>
      <c r="C203" s="954">
        <f>SUM(INDIRECT(ADDRESS(MATCH("K37",$A:$A,0)+1,COLUMN(C$13),4)&amp;":"&amp;ADDRESS(MATCH("K38",$A:$A,0)-1,COLUMN(C$13),4)))</f>
        <v/>
      </c>
      <c r="D203" s="954">
        <f>SUM(INDIRECT(ADDRESS(MATCH("K37",$A:$A,0)+1,COLUMN(D$13),4)&amp;":"&amp;ADDRESS(MATCH("K38",$A:$A,0)-1,COLUMN(D$13),4)))</f>
        <v/>
      </c>
      <c r="E203" s="954">
        <f>SUM(INDIRECT(ADDRESS(MATCH("K37",$A:$A,0)+1,COLUMN(E$13),4)&amp;":"&amp;ADDRESS(MATCH("K38",$A:$A,0)-1,COLUMN(E$13),4)))</f>
        <v/>
      </c>
      <c r="F203" s="954">
        <f>SUM(INDIRECT(ADDRESS(MATCH("K37",$A:$A,0)+1,COLUMN(F$13),4)&amp;":"&amp;ADDRESS(MATCH("K38",$A:$A,0)-1,COLUMN(F$13),4)))</f>
        <v/>
      </c>
      <c r="G203" s="954">
        <f>SUM(INDIRECT(ADDRESS(MATCH("K37",$A:$A,0)+1,COLUMN(G$13),4)&amp;":"&amp;ADDRESS(MATCH("K38",$A:$A,0)-1,COLUMN(G$13),4)))</f>
        <v/>
      </c>
      <c r="H203" s="954">
        <f>SUM(INDIRECT(ADDRESS(MATCH("K37",$A:$A,0)+1,COLUMN(H$13),4)&amp;":"&amp;ADDRESS(MATCH("K38",$A:$A,0)-1,COLUMN(H$13),4)))</f>
        <v/>
      </c>
      <c r="I203" s="984" t="n"/>
      <c r="J203" s="180" t="n"/>
      <c r="N203" s="976">
        <f>B203</f>
        <v/>
      </c>
      <c r="O203" s="192">
        <f>C203*BS!$B$9</f>
        <v/>
      </c>
      <c r="P203" s="192">
        <f>D203*BS!$B$9</f>
        <v/>
      </c>
      <c r="Q203" s="192">
        <f>E203*BS!$B$9</f>
        <v/>
      </c>
      <c r="R203" s="192">
        <f>F203*BS!$B$9</f>
        <v/>
      </c>
      <c r="S203" s="192">
        <f>G203*BS!$B$9</f>
        <v/>
      </c>
      <c r="T203" s="192">
        <f>H203*BS!$B$9</f>
        <v/>
      </c>
      <c r="U203" s="193" t="n"/>
    </row>
    <row r="204">
      <c r="A204" s="171" t="inlineStr">
        <is>
          <t>K39</t>
        </is>
      </c>
      <c r="B204" s="96" t="inlineStr">
        <is>
          <t xml:space="preserve">Off Balance Liabilities </t>
        </is>
      </c>
      <c r="C204" s="1003" t="n"/>
      <c r="D204" s="1003" t="n"/>
      <c r="E204" s="1003" t="n"/>
      <c r="F204" s="1003" t="n"/>
      <c r="G204" s="1003" t="n"/>
      <c r="H204" s="1003" t="n"/>
      <c r="I204" s="997" t="n"/>
      <c r="J204" s="180" t="n"/>
      <c r="N204" s="966">
        <f>B204</f>
        <v/>
      </c>
      <c r="O204" s="204" t="inlineStr"/>
      <c r="P204" s="204" t="inlineStr"/>
      <c r="Q204" s="204" t="inlineStr"/>
      <c r="R204" s="204" t="inlineStr"/>
      <c r="S204" s="204" t="inlineStr"/>
      <c r="T204" s="204" t="inlineStr"/>
      <c r="U204" s="193" t="n"/>
    </row>
    <row r="205">
      <c r="B205" s="102" t="inlineStr">
        <is>
          <t>- LC</t>
        </is>
      </c>
      <c r="C205" s="991" t="n"/>
      <c r="D205" s="991" t="n"/>
      <c r="E205" s="991" t="n"/>
      <c r="F205" s="991" t="n"/>
      <c r="G205" s="991" t="n"/>
      <c r="H205" s="991" t="n"/>
      <c r="I205" s="977" t="n"/>
      <c r="J205" s="180" t="n"/>
      <c r="N205" s="976">
        <f>B205</f>
        <v/>
      </c>
      <c r="O205" s="192" t="inlineStr"/>
      <c r="P205" s="192" t="inlineStr"/>
      <c r="Q205" s="192" t="inlineStr"/>
      <c r="R205" s="192" t="inlineStr"/>
      <c r="S205" s="192" t="inlineStr"/>
      <c r="T205" s="192" t="inlineStr"/>
      <c r="U205" s="193">
        <f>I202</f>
        <v/>
      </c>
    </row>
    <row r="206">
      <c r="B206" s="102" t="inlineStr">
        <is>
          <t>- BG</t>
        </is>
      </c>
      <c r="C206" s="991" t="n"/>
      <c r="D206" s="991" t="n"/>
      <c r="E206" s="991" t="n"/>
      <c r="F206" s="991" t="n"/>
      <c r="G206" s="991" t="n"/>
      <c r="H206" s="991" t="n"/>
      <c r="I206" s="239" t="n"/>
      <c r="J206" s="180" t="n"/>
      <c r="N206" s="976">
        <f>B206</f>
        <v/>
      </c>
      <c r="O206" s="192" t="inlineStr"/>
      <c r="P206" s="192" t="inlineStr"/>
      <c r="Q206" s="192" t="inlineStr"/>
      <c r="R206" s="192" t="inlineStr"/>
      <c r="S206" s="192" t="inlineStr"/>
      <c r="T206" s="192" t="inlineStr"/>
      <c r="U206" s="193">
        <f>I203</f>
        <v/>
      </c>
    </row>
    <row r="207">
      <c r="B207" s="102" t="inlineStr">
        <is>
          <t>- BD</t>
        </is>
      </c>
      <c r="C207" s="103" t="n"/>
      <c r="D207" s="103" t="n"/>
      <c r="E207" s="103" t="n"/>
      <c r="F207" s="103" t="n"/>
      <c r="G207" s="103" t="n"/>
      <c r="H207" s="103" t="n"/>
      <c r="I207" s="240" t="n"/>
      <c r="J207" s="180" t="n"/>
      <c r="N207" s="976">
        <f>B207</f>
        <v/>
      </c>
      <c r="O207" s="192" t="inlineStr"/>
      <c r="P207" s="192" t="inlineStr"/>
      <c r="Q207" s="192" t="inlineStr"/>
      <c r="R207" s="192" t="inlineStr"/>
      <c r="S207" s="192" t="inlineStr"/>
      <c r="T207" s="192" t="inlineStr"/>
      <c r="U207" s="193">
        <f>I204</f>
        <v/>
      </c>
    </row>
    <row r="208">
      <c r="B208" s="102" t="inlineStr">
        <is>
          <t>- CG</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I205</f>
        <v/>
      </c>
    </row>
    <row r="209">
      <c r="B209" s="102" t="inlineStr">
        <is>
          <t>- Commitments</t>
        </is>
      </c>
      <c r="C209" s="991" t="n"/>
      <c r="D209" s="991" t="n"/>
      <c r="E209" s="991" t="n"/>
      <c r="F209" s="991" t="n"/>
      <c r="G209" s="991" t="n"/>
      <c r="H209" s="991" t="n"/>
      <c r="I209" s="241" t="n"/>
      <c r="J209" s="180" t="n"/>
      <c r="N209" s="976">
        <f>B209</f>
        <v/>
      </c>
      <c r="O209" s="192" t="inlineStr"/>
      <c r="P209" s="192" t="inlineStr"/>
      <c r="Q209" s="192" t="inlineStr"/>
      <c r="R209" s="192" t="inlineStr"/>
      <c r="S209" s="192" t="inlineStr"/>
      <c r="T209" s="192" t="inlineStr"/>
      <c r="U209" s="193">
        <f>I206</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I207</f>
        <v/>
      </c>
    </row>
    <row r="211">
      <c r="B211" s="102" t="inlineStr">
        <is>
          <t>- Others</t>
        </is>
      </c>
      <c r="C211" s="991" t="n"/>
      <c r="D211" s="991" t="n"/>
      <c r="E211" s="991" t="n"/>
      <c r="F211" s="991" t="n"/>
      <c r="G211" s="991" t="n"/>
      <c r="H211" s="991" t="n"/>
      <c r="I211" s="241" t="n"/>
      <c r="J211" s="180" t="n"/>
      <c r="N211" s="976">
        <f>B211</f>
        <v/>
      </c>
      <c r="O211" s="192" t="inlineStr"/>
      <c r="P211" s="192" t="inlineStr"/>
      <c r="Q211" s="192" t="inlineStr"/>
      <c r="R211" s="192" t="inlineStr"/>
      <c r="S211" s="192" t="inlineStr"/>
      <c r="T211" s="192" t="inlineStr"/>
      <c r="U211" s="193">
        <f>I208</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I209</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I210</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I211</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I212</f>
        <v/>
      </c>
    </row>
    <row r="216">
      <c r="A216" s="194" t="inlineStr">
        <is>
          <t>K40</t>
        </is>
      </c>
      <c r="B216" s="243" t="inlineStr">
        <is>
          <t xml:space="preserve">Total </t>
        </is>
      </c>
      <c r="C216" s="1004">
        <f>SUM(INDIRECT(ADDRESS(MATCH("K39",$A:$A,0)+1,COLUMN(C$13),4)&amp;":"&amp;ADDRESS(MATCH("K40",$A:$A,0)-1,COLUMN(C$13),4)))</f>
        <v/>
      </c>
      <c r="D216" s="1004">
        <f>SUM(INDIRECT(ADDRESS(MATCH("K39",$A:$A,0)+1,COLUMN(D$13),4)&amp;":"&amp;ADDRESS(MATCH("K40",$A:$A,0)-1,COLUMN(D$13),4)))</f>
        <v/>
      </c>
      <c r="E216" s="1004">
        <f>SUM(INDIRECT(ADDRESS(MATCH("K39",$A:$A,0)+1,COLUMN(E$13),4)&amp;":"&amp;ADDRESS(MATCH("K40",$A:$A,0)-1,COLUMN(E$13),4)))</f>
        <v/>
      </c>
      <c r="F216" s="1004">
        <f>SUM(INDIRECT(ADDRESS(MATCH("K39",$A:$A,0)+1,COLUMN(F$13),4)&amp;":"&amp;ADDRESS(MATCH("K40",$A:$A,0)-1,COLUMN(F$13),4)))</f>
        <v/>
      </c>
      <c r="G216" s="1004">
        <f>SUM(INDIRECT(ADDRESS(MATCH("K39",$A:$A,0)+1,COLUMN(G$13),4)&amp;":"&amp;ADDRESS(MATCH("K40",$A:$A,0)-1,COLUMN(G$13),4)))</f>
        <v/>
      </c>
      <c r="H216" s="1004">
        <f>SUM(INDIRECT(ADDRESS(MATCH("K39",$A:$A,0)+1,COLUMN(H$13),4)&amp;":"&amp;ADDRESS(MATCH("K40",$A:$A,0)-1,COLUMN(H$13),4)))</f>
        <v/>
      </c>
      <c r="I216" s="245" t="n"/>
      <c r="J216" s="196" t="n"/>
      <c r="K216" s="197" t="n"/>
      <c r="L216" s="197" t="n"/>
      <c r="M216" s="197" t="n"/>
      <c r="N216" s="966">
        <f>B216</f>
        <v/>
      </c>
      <c r="O216" s="246">
        <f>C216*BS!$B$9</f>
        <v/>
      </c>
      <c r="P216" s="246">
        <f>D216*BS!$B$9</f>
        <v/>
      </c>
      <c r="Q216" s="246">
        <f>E216*BS!$B$9</f>
        <v/>
      </c>
      <c r="R216" s="246">
        <f>F216*BS!$B$9</f>
        <v/>
      </c>
      <c r="S216" s="246">
        <f>G216*BS!$B$9</f>
        <v/>
      </c>
      <c r="T216" s="246">
        <f>H216*BS!$B$9</f>
        <v/>
      </c>
      <c r="U216" s="247">
        <f>I213</f>
        <v/>
      </c>
      <c r="V216" s="197" t="n"/>
      <c r="W216" s="197" t="n"/>
      <c r="X216" s="197" t="n"/>
      <c r="Y216" s="197" t="n"/>
      <c r="Z216" s="197" t="n"/>
      <c r="AA216" s="197" t="n"/>
      <c r="AB216" s="197" t="n"/>
      <c r="AC216" s="197" t="n"/>
      <c r="AD216" s="197" t="n"/>
      <c r="AE216" s="197" t="n"/>
      <c r="AF216" s="197" t="n"/>
      <c r="AG216" s="197" t="n"/>
      <c r="AH216" s="197" t="n"/>
      <c r="AI216" s="197" t="n"/>
      <c r="AJ216" s="197" t="n"/>
      <c r="AK216" s="197" t="n"/>
      <c r="AL216" s="197" t="n"/>
      <c r="AM216" s="197" t="n"/>
      <c r="AN216" s="197" t="n"/>
      <c r="AO216" s="197" t="n"/>
      <c r="AP216" s="197" t="n"/>
      <c r="AQ216" s="197" t="n"/>
      <c r="AR216" s="197" t="n"/>
      <c r="AS216" s="197" t="n"/>
      <c r="AT216" s="197" t="n"/>
      <c r="AU216" s="197" t="n"/>
      <c r="AV216" s="197" t="n"/>
      <c r="AW216" s="197" t="n"/>
      <c r="AX216" s="197" t="n"/>
      <c r="AY216" s="197" t="n"/>
      <c r="AZ216" s="197" t="n"/>
      <c r="BA216" s="197" t="n"/>
      <c r="BB216" s="197" t="n"/>
      <c r="BC216" s="197" t="n"/>
      <c r="BD216" s="197" t="n"/>
      <c r="BE216" s="197" t="n"/>
      <c r="BF216" s="197" t="n"/>
      <c r="BG216" s="197" t="n"/>
      <c r="BH216" s="197" t="n"/>
      <c r="BI216" s="197" t="n"/>
      <c r="BJ216" s="197" t="n"/>
      <c r="BK216" s="197" t="n"/>
      <c r="BL216" s="197" t="n"/>
      <c r="BM216" s="197" t="n"/>
      <c r="BN216" s="197" t="n"/>
      <c r="BO216" s="197" t="n"/>
      <c r="BP216" s="197" t="n"/>
      <c r="BQ216" s="197" t="n"/>
      <c r="BR216" s="197" t="n"/>
      <c r="BS216" s="197" t="n"/>
      <c r="BT216" s="197" t="n"/>
      <c r="BU216" s="197" t="n"/>
      <c r="BV216" s="197" t="n"/>
      <c r="BW216" s="197" t="n"/>
      <c r="BX216" s="197" t="n"/>
      <c r="BY216" s="197" t="n"/>
      <c r="BZ216" s="197" t="n"/>
      <c r="CA216" s="197" t="n"/>
      <c r="CB216" s="197" t="n"/>
      <c r="CC216" s="197" t="n"/>
      <c r="CD216" s="197" t="n"/>
      <c r="CE216" s="197" t="n"/>
      <c r="CF216" s="197" t="n"/>
      <c r="CG216" s="197" t="n"/>
      <c r="CH216" s="197" t="n"/>
      <c r="CI216" s="197" t="n"/>
      <c r="CJ216" s="197" t="n"/>
      <c r="CK216" s="197" t="n"/>
      <c r="CL216" s="197" t="n"/>
      <c r="CM216" s="197" t="n"/>
      <c r="CN216" s="197" t="n"/>
      <c r="CO216" s="197" t="n"/>
      <c r="CP216" s="197" t="n"/>
      <c r="CQ216" s="197" t="n"/>
      <c r="CR216" s="197" t="n"/>
      <c r="CS216" s="197" t="n"/>
      <c r="CT216" s="197" t="n"/>
      <c r="CU216" s="197" t="n"/>
      <c r="CV216" s="197" t="n"/>
      <c r="CW216" s="197" t="n"/>
      <c r="CX216" s="197" t="n"/>
      <c r="CY216" s="197" t="n"/>
      <c r="CZ216" s="197" t="n"/>
      <c r="DA216" s="197" t="n"/>
      <c r="DB216" s="197" t="n"/>
      <c r="DC216" s="197" t="n"/>
      <c r="DD216" s="197" t="n"/>
      <c r="DE216" s="197" t="n"/>
      <c r="DF216" s="197" t="n"/>
      <c r="DG216" s="197" t="n"/>
      <c r="DH216" s="197" t="n"/>
      <c r="DI216" s="197" t="n"/>
      <c r="DJ216" s="197" t="n"/>
      <c r="DK216" s="197" t="n"/>
      <c r="DL216" s="197" t="n"/>
      <c r="DM216" s="197" t="n"/>
      <c r="DN216" s="197" t="n"/>
      <c r="DO216" s="197" t="n"/>
      <c r="DP216" s="197" t="n"/>
      <c r="DQ216" s="197" t="n"/>
      <c r="DR216" s="197" t="n"/>
      <c r="DS216" s="197" t="n"/>
      <c r="DT216" s="197" t="n"/>
      <c r="DU216" s="197" t="n"/>
      <c r="DV216" s="197" t="n"/>
      <c r="DW216" s="197" t="n"/>
      <c r="DX216" s="197" t="n"/>
      <c r="DY216" s="197" t="n"/>
      <c r="DZ216" s="197" t="n"/>
      <c r="EA216" s="197" t="n"/>
      <c r="EB216" s="197" t="n"/>
      <c r="EC216" s="197" t="n"/>
      <c r="ED216" s="197" t="n"/>
      <c r="EE216" s="197" t="n"/>
      <c r="EF216" s="197" t="n"/>
      <c r="EG216" s="197" t="n"/>
      <c r="EH216" s="197" t="n"/>
      <c r="EI216" s="197" t="n"/>
      <c r="EJ216" s="197" t="n"/>
    </row>
    <row r="217">
      <c r="B217" s="248" t="n"/>
      <c r="C217" s="242" t="n"/>
      <c r="D217" s="242" t="n"/>
      <c r="E217" s="242" t="n"/>
      <c r="F217" s="242" t="n"/>
      <c r="G217" s="242" t="n"/>
      <c r="H217" s="242" t="n"/>
      <c r="I217" s="242" t="n"/>
      <c r="J217" s="180" t="n"/>
      <c r="N217" t="inlineStr"/>
      <c r="O217" s="249" t="inlineStr"/>
      <c r="P217" s="249" t="inlineStr"/>
      <c r="Q217" s="249" t="inlineStr"/>
      <c r="R217" s="249" t="inlineStr"/>
      <c r="S217" s="249" t="inlineStr"/>
      <c r="T217" s="249" t="inlineStr"/>
      <c r="U217" s="249" t="n"/>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None Sale of goods</t>
        </is>
      </c>
      <c r="C15" s="939" t="n"/>
      <c r="D15" s="939" t="n"/>
      <c r="E15" s="939" t="n"/>
      <c r="F15" s="939" t="n"/>
      <c r="G15" s="939" t="n">
        <v>5624766</v>
      </c>
      <c r="H15" s="939" t="n">
        <v>15135308</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5528209</v>
      </c>
      <c r="H29" s="939" t="n">
        <v>8632741</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Other expenses None JV operating expenses</t>
        </is>
      </c>
      <c r="C56" s="939" t="n"/>
      <c r="D56" s="939" t="n"/>
      <c r="E56" s="939" t="n"/>
      <c r="F56" s="939" t="n"/>
      <c r="G56" s="939" t="n">
        <v>446647</v>
      </c>
      <c r="H56" s="939" t="n">
        <v>424699</v>
      </c>
      <c r="I56" s="1017" t="n"/>
      <c r="N56" s="293" t="inlineStr"/>
      <c r="O56" s="192" t="inlineStr"/>
      <c r="P56" s="192" t="inlineStr"/>
      <c r="Q56" s="192" t="inlineStr"/>
      <c r="R56" s="192" t="inlineStr"/>
      <c r="S56" s="192" t="inlineStr"/>
      <c r="T56" s="192" t="inlineStr"/>
      <c r="U56" s="1016">
        <f>I56</f>
        <v/>
      </c>
    </row>
    <row r="57" customFormat="1" s="279">
      <c r="A57" s="118" t="n"/>
      <c r="B57" s="102" t="inlineStr">
        <is>
          <t>Other expenses None 7</t>
        </is>
      </c>
      <c r="C57" s="939" t="n"/>
      <c r="D57" s="939" t="n"/>
      <c r="E57" s="939" t="n"/>
      <c r="F57" s="939" t="n"/>
      <c r="G57" s="939" t="n">
        <v>2022</v>
      </c>
      <c r="H57" s="939" t="n">
        <v>0</v>
      </c>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v>0</v>
      </c>
      <c r="H81" s="939" t="n">
        <v>0</v>
      </c>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 None Net foreign currency gain</t>
        </is>
      </c>
      <c r="C84" s="991" t="n"/>
      <c r="D84" s="991" t="n"/>
      <c r="E84" s="991" t="n"/>
      <c r="F84" s="991" t="n"/>
      <c r="G84" s="991" t="n">
        <v>50087</v>
      </c>
      <c r="H84" s="991" t="n">
        <v>102310</v>
      </c>
      <c r="I84" s="1018" t="n"/>
      <c r="L84" s="279" t="n"/>
      <c r="M84" s="279" t="n"/>
      <c r="N84" s="301" t="inlineStr"/>
      <c r="O84" s="192" t="inlineStr"/>
      <c r="P84" s="192" t="inlineStr"/>
      <c r="Q84" s="192" t="inlineStr"/>
      <c r="R84" s="192" t="inlineStr"/>
      <c r="S84" s="192" t="inlineStr"/>
      <c r="T84" s="192" t="inlineStr"/>
      <c r="U84" s="1016">
        <f>I84</f>
        <v/>
      </c>
    </row>
    <row r="85" customFormat="1" s="118">
      <c r="B85" s="102" t="inlineStr">
        <is>
          <t>Other income None Dividend income</t>
        </is>
      </c>
      <c r="C85" s="991" t="n"/>
      <c r="D85" s="991" t="n"/>
      <c r="E85" s="991" t="n"/>
      <c r="F85" s="991" t="n"/>
      <c r="G85" s="991" t="n">
        <v>77893</v>
      </c>
      <c r="H85" s="991" t="n">
        <v>8805</v>
      </c>
      <c r="I85" s="1018" t="n"/>
      <c r="L85" s="279" t="n"/>
      <c r="M85" s="279" t="n"/>
      <c r="N85" s="301" t="inlineStr"/>
      <c r="O85" s="192" t="inlineStr"/>
      <c r="P85" s="192" t="inlineStr"/>
      <c r="Q85" s="192" t="inlineStr"/>
      <c r="R85" s="192" t="inlineStr"/>
      <c r="S85" s="192" t="inlineStr"/>
      <c r="T85" s="192" t="inlineStr"/>
      <c r="U85" s="1016">
        <f>I85</f>
        <v/>
      </c>
    </row>
    <row r="86" customFormat="1" s="118">
      <c r="B86" s="102" t="inlineStr">
        <is>
          <t>Other income None Insurance proceeds</t>
        </is>
      </c>
      <c r="C86" s="991" t="n"/>
      <c r="D86" s="991" t="n"/>
      <c r="E86" s="991" t="n"/>
      <c r="F86" s="991" t="n"/>
      <c r="G86" s="991" t="n">
        <v>178660</v>
      </c>
      <c r="H86" s="991" t="n">
        <v>783730</v>
      </c>
      <c r="I86" s="1018" t="n"/>
      <c r="L86" s="279" t="n"/>
      <c r="M86" s="279" t="n"/>
      <c r="N86" s="301" t="inlineStr"/>
      <c r="O86" s="192" t="inlineStr"/>
      <c r="P86" s="192" t="inlineStr"/>
      <c r="Q86" s="192" t="inlineStr"/>
      <c r="R86" s="192" t="inlineStr"/>
      <c r="S86" s="192" t="inlineStr"/>
      <c r="T86" s="192" t="inlineStr"/>
      <c r="U86" s="1016">
        <f>I86</f>
        <v/>
      </c>
    </row>
    <row r="87" customFormat="1" s="118">
      <c r="B87" s="102" t="inlineStr">
        <is>
          <t>Other income None Sundry income</t>
        </is>
      </c>
      <c r="C87" s="991" t="n"/>
      <c r="D87" s="991" t="n"/>
      <c r="E87" s="991" t="n"/>
      <c r="F87" s="991" t="n"/>
      <c r="G87" s="991" t="n">
        <v>47902</v>
      </c>
      <c r="H87" s="991" t="n">
        <v>18493</v>
      </c>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income</t>
        </is>
      </c>
      <c r="C98" s="939" t="n"/>
      <c r="D98" s="939" t="n"/>
      <c r="E98" s="939" t="n"/>
      <c r="F98" s="939" t="n"/>
      <c r="G98" s="939" t="n">
        <v>354542</v>
      </c>
      <c r="H98" s="939" t="n">
        <v>913338</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Finance income</t>
        </is>
      </c>
      <c r="C99" s="939" t="n"/>
      <c r="D99" s="939" t="n"/>
      <c r="E99" s="939" t="n"/>
      <c r="F99" s="939" t="n"/>
      <c r="G99" s="939" t="n">
        <v>0</v>
      </c>
      <c r="H99" s="939" t="n">
        <v>22241</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inlineStr">
        <is>
          <t>Finance costs</t>
        </is>
      </c>
      <c r="C100" s="939" t="n"/>
      <c r="D100" s="939" t="n"/>
      <c r="E100" s="939" t="n"/>
      <c r="F100" s="939" t="n"/>
      <c r="G100" s="939" t="n">
        <v>0</v>
      </c>
      <c r="H100" s="939" t="n">
        <v>113581</v>
      </c>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inlineStr">
        <is>
          <t>Net finance costs</t>
        </is>
      </c>
      <c r="C101" s="939" t="n"/>
      <c r="D101" s="939" t="n"/>
      <c r="E101" s="939" t="n"/>
      <c r="F101" s="939" t="n"/>
      <c r="G101" s="939" t="n">
        <v>0</v>
      </c>
      <c r="H101" s="939" t="n">
        <v>91340</v>
      </c>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0</v>
      </c>
      <c r="H111" s="939" t="n">
        <v>113581</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inlineStr">
        <is>
          <t>Net finance costs</t>
        </is>
      </c>
      <c r="C112" s="939" t="n"/>
      <c r="D112" s="939" t="n"/>
      <c r="E112" s="939" t="n"/>
      <c r="F112" s="939" t="n"/>
      <c r="G112" s="939" t="n">
        <v>0</v>
      </c>
      <c r="H112" s="939" t="n">
        <v>91340</v>
      </c>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Other income None Net foreign currency gain</t>
        </is>
      </c>
      <c r="C124" s="952" t="n"/>
      <c r="D124" s="952" t="n"/>
      <c r="E124" s="952" t="n"/>
      <c r="F124" s="952" t="n"/>
      <c r="G124" s="952" t="n">
        <v>50087</v>
      </c>
      <c r="H124" s="952" t="n">
        <v>102310</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Other income None Dividend income</t>
        </is>
      </c>
      <c r="C125" s="991" t="n"/>
      <c r="D125" s="991" t="n"/>
      <c r="E125" s="991" t="n"/>
      <c r="F125" s="991" t="n"/>
      <c r="G125" s="991" t="n">
        <v>77893</v>
      </c>
      <c r="H125" s="991" t="n">
        <v>8805</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inlineStr">
        <is>
          <t>Other income None Insurance proceeds</t>
        </is>
      </c>
      <c r="C126" s="939" t="n"/>
      <c r="D126" s="939" t="n"/>
      <c r="E126" s="939" t="n"/>
      <c r="F126" s="939" t="n"/>
      <c r="G126" s="939" t="n">
        <v>178660</v>
      </c>
      <c r="H126" s="939" t="n">
        <v>783730</v>
      </c>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inlineStr">
        <is>
          <t>Other income None Sundry income</t>
        </is>
      </c>
      <c r="C127" s="991" t="n"/>
      <c r="D127" s="991" t="n"/>
      <c r="E127" s="991" t="n"/>
      <c r="F127" s="991" t="n"/>
      <c r="G127" s="991" t="n">
        <v>47902</v>
      </c>
      <c r="H127" s="991" t="n">
        <v>18493</v>
      </c>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Tax (expense/benefift</t>
        </is>
      </c>
      <c r="D138" s="939" t="n"/>
      <c r="E138" s="939" t="n"/>
      <c r="F138" s="939" t="n"/>
      <c r="G138" s="939" t="n">
        <v>5587</v>
      </c>
      <c r="H138" s="939" t="n">
        <v>1355026</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G144" t="n">
        <v>0</v>
      </c>
      <c r="H144" t="n">
        <v>0</v>
      </c>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G158" t="n">
        <v>0</v>
      </c>
      <c r="H158" t="n">
        <v>0</v>
      </c>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v>0</v>
      </c>
      <c r="H172" s="939" t="n">
        <v>0</v>
      </c>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f>'Deferred Tax'!D17</f>
        <v/>
      </c>
      <c r="G8" s="1028">
        <f>'Deferred Tax'!D9</f>
        <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c r="G9" s="326" t="n"/>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f>'Net Working Capital'!D14</f>
        <v/>
      </c>
      <c r="G10" s="1028">
        <f>'Net Working Capital'!D8</f>
        <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c r="G12" s="1029" t="n"/>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c r="G13" s="1028" t="n"/>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c r="G14" s="326" t="n"/>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c r="G15" s="326" t="n"/>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c r="G16" s="1028" t="n"/>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c r="G18" s="1029" t="n"/>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c r="G19" s="1028" t="n"/>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c r="G20" s="1028" t="n"/>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c r="G21" s="1028" t="n"/>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c r="G22" s="1028" t="n"/>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c r="G23" s="1028" t="n"/>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c r="G25" s="1029" t="n"/>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