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MEIJI DAIRY AUSTRALASIA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13525659</v>
      </c>
      <c r="H15" s="103" t="n">
        <v>0</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receivables</t>
        </is>
      </c>
      <c r="C29" s="103" t="n"/>
      <c r="D29" s="103" t="n"/>
      <c r="E29" s="103" t="n"/>
      <c r="F29" s="103" t="n"/>
      <c r="G29" s="103" t="n">
        <v>5021477</v>
      </c>
      <c r="H29" s="103" t="n">
        <v>6065110</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Raw materials and stores</t>
        </is>
      </c>
      <c r="C43" s="103" t="n"/>
      <c r="D43" s="103" t="n"/>
      <c r="E43" s="103" t="n"/>
      <c r="F43" s="103" t="n"/>
      <c r="G43" s="103" t="n">
        <v>19419118</v>
      </c>
      <c r="H43" s="103" t="n">
        <v>15722792</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None Finished goods - at cost</t>
        </is>
      </c>
      <c r="C44" s="103" t="n"/>
      <c r="D44" s="103" t="n"/>
      <c r="E44" s="103" t="n"/>
      <c r="F44" s="103" t="n"/>
      <c r="G44" s="103" t="n">
        <v>2035632</v>
      </c>
      <c r="H44" s="103" t="n">
        <v>5258061</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Other current assets</t>
        </is>
      </c>
      <c r="C57" s="939" t="n"/>
      <c r="D57" s="939" t="n"/>
      <c r="E57" s="939" t="n"/>
      <c r="F57" s="939" t="n"/>
      <c r="G57" s="939" t="n">
        <v>1358477</v>
      </c>
      <c r="H57" s="939" t="n">
        <v>2073287</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3663000</v>
      </c>
      <c r="H70" s="939" t="n">
        <v>20863342</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v>10748</v>
      </c>
      <c r="H96" s="939" t="n">
        <v>8569</v>
      </c>
      <c r="I96" s="947" t="n"/>
      <c r="K96" s="948" t="n"/>
      <c r="N96" s="105" t="inlineStr"/>
      <c r="O96" s="106" t="inlineStr"/>
      <c r="P96" s="106" t="inlineStr"/>
      <c r="Q96" s="106" t="inlineStr"/>
      <c r="R96" s="106" t="inlineStr"/>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v>10748</v>
      </c>
      <c r="H110" s="952" t="n">
        <v>8569</v>
      </c>
      <c r="I110" s="947" t="n"/>
      <c r="K110" s="948" t="n"/>
      <c r="N110" s="105" t="inlineStr"/>
      <c r="O110" s="106" t="inlineStr"/>
      <c r="P110" s="106" t="inlineStr"/>
      <c r="Q110" s="106" t="inlineStr"/>
      <c r="R110" s="106" t="inlineStr"/>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v>10748</v>
      </c>
      <c r="H125" s="939" t="n">
        <v>8569</v>
      </c>
      <c r="I125" s="945" t="n"/>
      <c r="N125" s="105" t="inlineStr"/>
      <c r="O125" s="106" t="inlineStr"/>
      <c r="P125" s="106" t="inlineStr"/>
      <c r="Q125" s="106" t="inlineStr"/>
      <c r="R125" s="106" t="inlineStr"/>
      <c r="S125" s="106">
        <f>G125*BS!$B$9</f>
        <v/>
      </c>
      <c r="T125" s="106">
        <f>H125*BS!$B$9</f>
        <v/>
      </c>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v>0</v>
      </c>
      <c r="H130" s="939" t="n">
        <v>0</v>
      </c>
      <c r="I130" s="934" t="n"/>
      <c r="J130" s="85" t="n"/>
      <c r="K130" s="85" t="n"/>
      <c r="L130" s="85" t="n"/>
      <c r="M130" s="85" t="n"/>
      <c r="N130" s="114" t="inlineStr"/>
      <c r="O130" s="115" t="inlineStr"/>
      <c r="P130" s="115" t="inlineStr"/>
      <c r="Q130" s="115" t="inlineStr"/>
      <c r="R130" s="115" t="inlineStr"/>
      <c r="S130" s="115">
        <f>G130*BS!$B$9</f>
        <v/>
      </c>
      <c r="T130" s="115">
        <f>H130*BS!$B$9</f>
        <v/>
      </c>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v>10748</v>
      </c>
      <c r="H143" s="939" t="n">
        <v>8569</v>
      </c>
      <c r="I143" s="928" t="n"/>
      <c r="N143" s="105" t="inlineStr"/>
      <c r="O143" s="106" t="inlineStr"/>
      <c r="P143" s="106" t="inlineStr"/>
      <c r="Q143" s="106" t="inlineStr"/>
      <c r="R143" s="106" t="inlineStr"/>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v>0</v>
      </c>
      <c r="H157" s="939" t="n">
        <v>0</v>
      </c>
      <c r="I157" s="943" t="n"/>
      <c r="N157" s="105" t="inlineStr"/>
      <c r="O157" s="106" t="inlineStr"/>
      <c r="P157" s="106" t="inlineStr"/>
      <c r="Q157" s="106" t="inlineStr"/>
      <c r="R157" s="106" t="inlineStr"/>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33410</v>
      </c>
      <c r="H161" s="103" t="n">
        <v>34261</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120079</v>
      </c>
      <c r="H165" s="939" t="n">
        <v>114293</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79066</v>
      </c>
      <c r="H16" s="939" t="n">
        <v>57712</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v>0</v>
      </c>
      <c r="H40" s="939" t="n">
        <v>0</v>
      </c>
      <c r="I40" s="975" t="n"/>
      <c r="J40" s="180" t="n"/>
      <c r="N40" s="976" t="inlineStr"/>
      <c r="O40" s="192" t="inlineStr"/>
      <c r="P40" s="192" t="inlineStr"/>
      <c r="Q40" s="192" t="inlineStr"/>
      <c r="R40" s="192" t="inlineStr"/>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t="inlineStr"/>
      <c r="O54" s="192" t="inlineStr"/>
      <c r="P54" s="192" t="inlineStr"/>
      <c r="Q54" s="192" t="inlineStr"/>
      <c r="R54" s="192" t="inlineStr"/>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Trade and other payables</t>
        </is>
      </c>
      <c r="C58" s="939" t="n"/>
      <c r="D58" s="939" t="n"/>
      <c r="E58" s="939" t="n"/>
      <c r="F58" s="939" t="n"/>
      <c r="G58" s="939" t="n">
        <v>9636475</v>
      </c>
      <c r="H58" s="939" t="n">
        <v>9502391</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Trade and other payables</t>
        </is>
      </c>
      <c r="C70" s="939" t="n"/>
      <c r="D70" s="939" t="n"/>
      <c r="E70" s="939" t="n"/>
      <c r="F70" s="939" t="n"/>
      <c r="G70" s="939" t="n">
        <v>9636475</v>
      </c>
      <c r="H70" s="939" t="n">
        <v>9502391</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LIABILITIES</t>
        </is>
      </c>
      <c r="C84" s="103" t="n"/>
      <c r="D84" s="103" t="n"/>
      <c r="E84" s="103" t="n"/>
      <c r="F84" s="103" t="n"/>
      <c r="G84" s="103" t="n">
        <v>0</v>
      </c>
      <c r="H84" s="103" t="n">
        <v>0</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Current tax liabilities</t>
        </is>
      </c>
      <c r="C85" s="939" t="n"/>
      <c r="D85" s="939" t="n"/>
      <c r="E85" s="939" t="n"/>
      <c r="F85" s="939" t="n"/>
      <c r="G85" s="939" t="n">
        <v>247279</v>
      </c>
      <c r="H85" s="939" t="n">
        <v>340279</v>
      </c>
      <c r="I85" s="978" t="n"/>
      <c r="J85" s="196" t="n"/>
      <c r="K85" s="197" t="n"/>
      <c r="L85" s="197" t="n"/>
      <c r="M85" s="197" t="n"/>
      <c r="N85" s="966">
        <f>B85</f>
        <v/>
      </c>
      <c r="O85" s="198" t="inlineStr"/>
      <c r="P85" s="198" t="inlineStr"/>
      <c r="Q85" s="198" t="inlineStr"/>
      <c r="R85" s="198" t="inlineStr"/>
      <c r="S85" s="198">
        <f>G85*BS!$B$9</f>
        <v/>
      </c>
      <c r="T85" s="198">
        <f>H85*BS!$B$9</f>
        <v/>
      </c>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Other current liabilities *</t>
        </is>
      </c>
      <c r="C88" s="939" t="n"/>
      <c r="D88" s="939" t="n"/>
      <c r="E88" s="939" t="n"/>
      <c r="F88" s="939" t="n"/>
      <c r="G88" s="939" t="n">
        <v>-19520229</v>
      </c>
      <c r="H88" s="939" t="n">
        <v>-19345061</v>
      </c>
      <c r="I88" s="975" t="n"/>
      <c r="J88" s="180" t="n"/>
      <c r="N88" s="976">
        <f>B88</f>
        <v/>
      </c>
      <c r="O88" s="192" t="inlineStr"/>
      <c r="P88" s="192" t="inlineStr"/>
      <c r="Q88" s="192" t="inlineStr"/>
      <c r="R88" s="192" t="inlineStr"/>
      <c r="S88" s="192">
        <f>G88*BS!$B$9</f>
        <v/>
      </c>
      <c r="T88" s="192">
        <f>H88*BS!$B$9</f>
        <v/>
      </c>
      <c r="U88" s="193">
        <f>I88</f>
        <v/>
      </c>
    </row>
    <row r="89">
      <c r="B89" s="102" t="n"/>
      <c r="C89" s="939" t="n"/>
      <c r="D89" s="939" t="n"/>
      <c r="E89" s="939" t="n"/>
      <c r="F89" s="939" t="n"/>
      <c r="G89" s="939" t="n"/>
      <c r="H89" s="939" t="n"/>
      <c r="I89" s="975" t="n"/>
      <c r="J89" s="180" t="n"/>
      <c r="N89" s="976" t="inlineStr"/>
      <c r="O89" s="192" t="inlineStr"/>
      <c r="P89" s="192" t="inlineStr"/>
      <c r="Q89" s="192" t="inlineStr"/>
      <c r="R89" s="192" t="inlineStr"/>
      <c r="S89" s="192" t="inlineStr"/>
      <c r="T89" s="192" t="inlineStr"/>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Lease liabilities</t>
        </is>
      </c>
      <c r="C103" s="103" t="n"/>
      <c r="D103" s="103" t="n"/>
      <c r="E103" s="103" t="n"/>
      <c r="F103" s="103" t="n"/>
      <c r="G103" s="103" t="n">
        <v>28411</v>
      </c>
      <c r="H103" s="103" t="n">
        <v>49009</v>
      </c>
      <c r="I103" s="210" t="n"/>
      <c r="J103" s="180" t="n"/>
      <c r="N103" s="985">
        <f>B103</f>
        <v/>
      </c>
      <c r="O103" s="192" t="inlineStr"/>
      <c r="P103" s="192" t="inlineStr"/>
      <c r="Q103" s="192" t="inlineStr"/>
      <c r="R103" s="192" t="inlineStr"/>
      <c r="S103" s="192">
        <f>G103*BS!$B$9</f>
        <v/>
      </c>
      <c r="T103" s="192">
        <f>H103*BS!$B$9</f>
        <v/>
      </c>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v>0</v>
      </c>
      <c r="H108" s="220" t="n">
        <v>0</v>
      </c>
      <c r="I108" s="986" t="n"/>
      <c r="J108" s="180" t="n"/>
      <c r="N108" s="985" t="inlineStr"/>
      <c r="O108" s="192" t="inlineStr"/>
      <c r="P108" s="192" t="inlineStr"/>
      <c r="Q108" s="192" t="inlineStr"/>
      <c r="R108" s="192" t="inlineStr"/>
      <c r="S108" s="192">
        <f>G108*BS!$B$9</f>
        <v/>
      </c>
      <c r="T108" s="192">
        <f>H108*BS!$B$9</f>
        <v/>
      </c>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v>0</v>
      </c>
      <c r="H112" s="220" t="n">
        <v>0</v>
      </c>
      <c r="I112" s="975" t="n"/>
      <c r="J112" s="180" t="n"/>
      <c r="N112" s="976" t="inlineStr"/>
      <c r="O112" s="192" t="inlineStr"/>
      <c r="P112" s="192" t="inlineStr"/>
      <c r="Q112" s="192" t="inlineStr"/>
      <c r="R112" s="192" t="inlineStr"/>
      <c r="S112" s="192">
        <f>G112*BS!$B$9</f>
        <v/>
      </c>
      <c r="T112" s="192">
        <f>H112*BS!$B$9</f>
        <v/>
      </c>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v>0</v>
      </c>
      <c r="H126" s="952" t="n">
        <v>0</v>
      </c>
      <c r="I126" s="980" t="n"/>
      <c r="J126" s="180" t="n"/>
      <c r="N126" s="976" t="inlineStr"/>
      <c r="O126" s="192" t="inlineStr"/>
      <c r="P126" s="192" t="inlineStr"/>
      <c r="Q126" s="192" t="inlineStr"/>
      <c r="R126" s="192" t="inlineStr"/>
      <c r="S126" s="192">
        <f>G126*BS!$B$9</f>
        <v/>
      </c>
      <c r="T126" s="192">
        <f>H126*BS!$B$9</f>
        <v/>
      </c>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Other non-current liabilities *</t>
        </is>
      </c>
      <c r="C129" s="991" t="n"/>
      <c r="D129" s="991" t="n"/>
      <c r="E129" s="991" t="n"/>
      <c r="F129" s="991" t="n"/>
      <c r="G129" s="991" t="n">
        <v>0</v>
      </c>
      <c r="H129" s="991" t="n">
        <v>0</v>
      </c>
      <c r="I129" s="984" t="n"/>
      <c r="J129" s="180" t="n"/>
      <c r="N129" s="976">
        <f>B129</f>
        <v/>
      </c>
      <c r="O129" s="192" t="inlineStr"/>
      <c r="P129" s="192" t="inlineStr"/>
      <c r="Q129" s="192" t="inlineStr"/>
      <c r="R129" s="192" t="inlineStr"/>
      <c r="S129" s="192">
        <f>G129*BS!$B$9</f>
        <v/>
      </c>
      <c r="T129" s="192">
        <f>H129*BS!$B$9</f>
        <v/>
      </c>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v>0</v>
      </c>
      <c r="H152" s="939" t="n">
        <v>0</v>
      </c>
      <c r="I152" s="975" t="n"/>
      <c r="J152" s="180" t="n"/>
      <c r="N152" s="976" t="inlineStr"/>
      <c r="O152" s="192" t="inlineStr"/>
      <c r="P152" s="192" t="inlineStr"/>
      <c r="Q152" s="192" t="inlineStr"/>
      <c r="R152" s="192" t="inlineStr"/>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Contributed equity</t>
        </is>
      </c>
      <c r="C156" s="103" t="n"/>
      <c r="D156" s="103" t="n"/>
      <c r="E156" s="103" t="n"/>
      <c r="F156" s="103" t="n"/>
      <c r="G156" s="103" t="n">
        <v>25467389</v>
      </c>
      <c r="H156" s="103" t="n">
        <v>25467389</v>
      </c>
      <c r="I156" s="979" t="n"/>
      <c r="J156" s="196" t="n"/>
      <c r="K156" s="197" t="n"/>
      <c r="L156" s="197" t="n"/>
      <c r="M156" s="197" t="n"/>
      <c r="N156" s="966">
        <f>B156</f>
        <v/>
      </c>
      <c r="O156" s="198" t="inlineStr"/>
      <c r="P156" s="198" t="inlineStr"/>
      <c r="Q156" s="198" t="inlineStr"/>
      <c r="R156" s="198" t="inlineStr"/>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v>0</v>
      </c>
      <c r="H164" s="229" t="n">
        <v>0</v>
      </c>
      <c r="I164" s="984" t="n"/>
      <c r="J164" s="196" t="n"/>
      <c r="K164" s="197" t="n"/>
      <c r="L164" s="197" t="n"/>
      <c r="M164" s="197" t="n"/>
      <c r="N164" s="966" t="inlineStr"/>
      <c r="O164" s="198" t="inlineStr"/>
      <c r="P164" s="198" t="inlineStr"/>
      <c r="Q164" s="198" t="inlineStr"/>
      <c r="R164" s="198" t="inlineStr"/>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0</v>
      </c>
      <c r="H167" s="993" t="n">
        <v>0</v>
      </c>
      <c r="I167" s="992" t="n"/>
      <c r="J167" s="180" t="n"/>
      <c r="N167" s="976">
        <f>B167</f>
        <v/>
      </c>
      <c r="O167" s="192" t="inlineStr"/>
      <c r="P167" s="192" t="inlineStr"/>
      <c r="Q167" s="192" t="inlineStr"/>
      <c r="R167" s="192" t="inlineStr"/>
      <c r="S167" s="192">
        <f>G167*BS!$B$9</f>
        <v/>
      </c>
      <c r="T167" s="192">
        <f>H167*BS!$B$9</f>
        <v/>
      </c>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Retained earnings</t>
        </is>
      </c>
      <c r="C179" s="996" t="n"/>
      <c r="D179" s="996" t="n"/>
      <c r="E179" s="996" t="n"/>
      <c r="F179" s="996" t="n"/>
      <c r="G179" s="996" t="n">
        <v>7262779</v>
      </c>
      <c r="H179" s="996" t="n">
        <v>8721999</v>
      </c>
      <c r="I179" s="997" t="n"/>
      <c r="J179" s="180" t="n"/>
      <c r="N179" s="976">
        <f>B179</f>
        <v/>
      </c>
      <c r="O179" s="192" t="inlineStr"/>
      <c r="P179" s="192" t="inlineStr"/>
      <c r="Q179" s="192" t="inlineStr"/>
      <c r="R179" s="192" t="inlineStr"/>
      <c r="S179" s="192">
        <f>G179*BS!$B$9</f>
        <v/>
      </c>
      <c r="T179" s="192">
        <f>H179*BS!$B$9</f>
        <v/>
      </c>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inlineStr"/>
      <c r="O181" s="198" t="inlineStr"/>
      <c r="P181" s="198" t="inlineStr"/>
      <c r="Q181" s="198" t="inlineStr"/>
      <c r="R181" s="198" t="inlineStr"/>
      <c r="S181" s="198" t="inlineStr"/>
      <c r="T181" s="198" t="inlineStr"/>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v>0</v>
      </c>
      <c r="H194" s="991" t="n">
        <v>0</v>
      </c>
      <c r="I194" s="997" t="n"/>
      <c r="J194" s="180" t="n"/>
      <c r="K194" s="172" t="n"/>
      <c r="L194" s="172" t="n"/>
      <c r="M194" s="172" t="n"/>
      <c r="N194" s="973" t="inlineStr"/>
      <c r="O194" s="192" t="inlineStr"/>
      <c r="P194" s="192" t="inlineStr"/>
      <c r="Q194" s="192" t="inlineStr"/>
      <c r="R194" s="192" t="inlineStr"/>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v>0</v>
      </c>
      <c r="H199" s="1002" t="n">
        <v>0</v>
      </c>
      <c r="I199" s="984" t="n"/>
      <c r="J199" s="180" t="n"/>
      <c r="N199" s="976" t="inlineStr"/>
      <c r="O199" s="192" t="inlineStr"/>
      <c r="P199" s="192" t="inlineStr"/>
      <c r="Q199" s="192" t="inlineStr"/>
      <c r="R199" s="192" t="inlineStr"/>
      <c r="S199" s="192">
        <f>G199*BS!$B$9</f>
        <v/>
      </c>
      <c r="T199" s="192">
        <f>H199*BS!$B$9</f>
        <v/>
      </c>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1"/>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0</v>
      </c>
      <c r="H15" s="939" t="n">
        <v>0</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Expenses</t>
        </is>
      </c>
      <c r="C29" s="939" t="n"/>
      <c r="D29" s="939" t="n"/>
      <c r="E29" s="939" t="n"/>
      <c r="F29" s="939" t="n"/>
      <c r="G29" s="939" t="n">
        <v>0</v>
      </c>
      <c r="H29" s="939" t="n">
        <v>0</v>
      </c>
      <c r="I29" s="1017" t="n"/>
      <c r="N29" s="293">
        <f>B29</f>
        <v/>
      </c>
      <c r="O29" s="192" t="inlineStr"/>
      <c r="P29" s="192" t="inlineStr"/>
      <c r="Q29" s="192" t="inlineStr"/>
      <c r="R29" s="192" t="inlineStr"/>
      <c r="S29" s="192">
        <f>G29*BS!$B$9</f>
        <v/>
      </c>
      <c r="T29" s="192">
        <f>H29*BS!$B$9</f>
        <v/>
      </c>
      <c r="U29" s="1016">
        <f>I29</f>
        <v/>
      </c>
    </row>
    <row r="30" customFormat="1" s="279">
      <c r="A30" s="118" t="n"/>
      <c r="B30" s="102" t="inlineStr">
        <is>
          <t>Cost of sales of goods</t>
        </is>
      </c>
      <c r="C30" s="939" t="n"/>
      <c r="D30" s="939" t="n"/>
      <c r="E30" s="939" t="n"/>
      <c r="F30" s="939" t="n"/>
      <c r="G30" s="939" t="n">
        <v>119142037</v>
      </c>
      <c r="H30" s="939" t="n">
        <v>151263638</v>
      </c>
      <c r="I30" s="1017" t="n"/>
      <c r="N30" s="293">
        <f>B30</f>
        <v/>
      </c>
      <c r="O30" s="192" t="inlineStr"/>
      <c r="P30" s="192" t="inlineStr"/>
      <c r="Q30" s="192" t="inlineStr"/>
      <c r="R30" s="192" t="inlineStr"/>
      <c r="S30" s="192">
        <f>G30*BS!$B$9</f>
        <v/>
      </c>
      <c r="T30" s="192">
        <f>H30*BS!$B$9</f>
        <v/>
      </c>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Expenses</t>
        </is>
      </c>
      <c r="C56" s="939" t="n"/>
      <c r="D56" s="939" t="n"/>
      <c r="E56" s="939" t="n"/>
      <c r="F56" s="939" t="n"/>
      <c r="G56" s="939" t="n">
        <v>0</v>
      </c>
      <c r="H56" s="939" t="n">
        <v>0</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Employee benefits</t>
        </is>
      </c>
      <c r="C57" s="939" t="n"/>
      <c r="D57" s="939" t="n"/>
      <c r="E57" s="939" t="n"/>
      <c r="F57" s="939" t="n"/>
      <c r="G57" s="939" t="n">
        <v>396461</v>
      </c>
      <c r="H57" s="939" t="n">
        <v>510266</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Administration</t>
        </is>
      </c>
      <c r="C58" s="939" t="n"/>
      <c r="D58" s="939" t="n"/>
      <c r="E58" s="939" t="n"/>
      <c r="F58" s="939" t="n"/>
      <c r="G58" s="939" t="n">
        <v>2534370</v>
      </c>
      <c r="H58" s="939" t="n">
        <v>3312669</v>
      </c>
      <c r="I58" s="1017" t="n"/>
      <c r="N58" s="293">
        <f>B58</f>
        <v/>
      </c>
      <c r="O58" s="192" t="inlineStr"/>
      <c r="P58" s="192" t="inlineStr"/>
      <c r="Q58" s="192" t="inlineStr"/>
      <c r="R58" s="192" t="inlineStr"/>
      <c r="S58" s="192">
        <f>G58*BS!$B$9</f>
        <v/>
      </c>
      <c r="T58" s="192">
        <f>H58*BS!$B$9</f>
        <v/>
      </c>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v>0</v>
      </c>
      <c r="H81" s="939" t="n">
        <v>0</v>
      </c>
      <c r="I81" s="1017" t="n"/>
      <c r="N81" s="296" t="inlineStr"/>
      <c r="O81" s="192" t="inlineStr"/>
      <c r="P81" s="192" t="inlineStr"/>
      <c r="Q81" s="192" t="inlineStr"/>
      <c r="R81" s="192" t="inlineStr"/>
      <c r="S81" s="192">
        <f>G81*BS!$B$9</f>
        <v/>
      </c>
      <c r="T81" s="192">
        <f>H81*BS!$B$9</f>
        <v/>
      </c>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None Other income</t>
        </is>
      </c>
      <c r="C84" s="991" t="n"/>
      <c r="D84" s="991" t="n"/>
      <c r="E84" s="991" t="n"/>
      <c r="F84" s="991" t="n"/>
      <c r="G84" s="991" t="n">
        <v>28313</v>
      </c>
      <c r="H84" s="991" t="n">
        <v>96756</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Interest income</t>
        </is>
      </c>
      <c r="C98" s="939" t="n"/>
      <c r="D98" s="939" t="n"/>
      <c r="E98" s="939" t="n"/>
      <c r="F98" s="939" t="n"/>
      <c r="G98" s="939" t="n">
        <v>3746</v>
      </c>
      <c r="H98" s="939" t="n">
        <v>57475</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 xml:space="preserve"> The balance comprises temporary differences attributable to: Accrued interest receivable nan</t>
        </is>
      </c>
      <c r="C99" s="939" t="n"/>
      <c r="D99" s="939" t="n"/>
      <c r="E99" s="939" t="n"/>
      <c r="F99" s="939" t="n"/>
      <c r="G99" s="939" t="n">
        <v>428</v>
      </c>
      <c r="H99" s="939" t="n">
        <v>0</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The balance comprises temporary differences attributable to: Accrued interest receivable nan</t>
        </is>
      </c>
      <c r="C111" s="939" t="n"/>
      <c r="D111" s="939" t="n"/>
      <c r="E111" s="939" t="n"/>
      <c r="F111" s="939" t="n"/>
      <c r="G111" s="939" t="n">
        <v>428</v>
      </c>
      <c r="H111" s="939" t="n">
        <v>0</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None Other income</t>
        </is>
      </c>
      <c r="C124" s="952" t="n"/>
      <c r="D124" s="952" t="n"/>
      <c r="E124" s="952" t="n"/>
      <c r="F124" s="952" t="n"/>
      <c r="G124" s="952" t="n">
        <v>28313</v>
      </c>
      <c r="H124" s="952" t="n">
        <v>96756</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Deferred income tax (Increase) in deferred tax assets (note 13)</t>
        </is>
      </c>
      <c r="G138" t="n">
        <v>6236</v>
      </c>
      <c r="H138" t="n">
        <v>3696</v>
      </c>
      <c r="N138">
        <f>B138</f>
        <v/>
      </c>
      <c r="O138" t="inlineStr"/>
      <c r="P138" t="inlineStr"/>
      <c r="Q138" t="inlineStr"/>
      <c r="R138" t="inlineStr"/>
      <c r="S138">
        <f>G138*BS!$B$9</f>
        <v/>
      </c>
      <c r="T138">
        <f>H138*BS!$B$9</f>
        <v/>
      </c>
    </row>
    <row r="139" customFormat="1" s="118">
      <c r="B139" t="inlineStr">
        <is>
          <t xml:space="preserve"> Deferred income tax (Decrease )increase in deferred tax liabilities (note 16)</t>
        </is>
      </c>
      <c r="G139" t="n">
        <v>2461</v>
      </c>
      <c r="H139" t="n">
        <v>2845</v>
      </c>
      <c r="N139">
        <f>B139</f>
        <v/>
      </c>
      <c r="O139" t="inlineStr"/>
      <c r="P139" t="inlineStr"/>
      <c r="Q139" t="inlineStr"/>
      <c r="R139" t="inlineStr"/>
      <c r="S139">
        <f>G139*BS!$B$9</f>
        <v/>
      </c>
      <c r="T139">
        <f>H139*BS!$B$9</f>
        <v/>
      </c>
    </row>
    <row r="140" customFormat="1" s="118">
      <c r="B140" t="inlineStr">
        <is>
          <t xml:space="preserve"> Deferred income tax Income tax expense</t>
        </is>
      </c>
      <c r="G140" t="n">
        <v>252697</v>
      </c>
      <c r="H140" t="n">
        <v>399252</v>
      </c>
      <c r="N140">
        <f>B140</f>
        <v/>
      </c>
      <c r="O140" t="inlineStr"/>
      <c r="P140" t="inlineStr"/>
      <c r="Q140" t="inlineStr"/>
      <c r="R140" t="inlineStr"/>
      <c r="S140">
        <f>G140*BS!$B$9</f>
        <v/>
      </c>
      <c r="T140">
        <f>H140*BS!$B$9</f>
        <v/>
      </c>
    </row>
    <row r="141" customFormat="1" s="118">
      <c r="B141" t="inlineStr">
        <is>
          <t xml:space="preserve"> (b) Numerical reconciliation of income tax expense to prima facie tax payable Profit from continuing operations before income tax expense</t>
        </is>
      </c>
      <c r="G141" t="n">
        <v>1306901</v>
      </c>
      <c r="H141" t="n">
        <v>1858472</v>
      </c>
      <c r="N141">
        <f>B141</f>
        <v/>
      </c>
      <c r="O141" t="inlineStr"/>
      <c r="P141" t="inlineStr"/>
      <c r="Q141" t="inlineStr"/>
      <c r="R141" t="inlineStr"/>
      <c r="S141">
        <f>G141*BS!$B$9</f>
        <v/>
      </c>
      <c r="T141">
        <f>H141*BS!$B$9</f>
        <v/>
      </c>
    </row>
    <row r="142" customFormat="1" s="118">
      <c r="B142" t="inlineStr">
        <is>
          <t xml:space="preserve"> (b) Numerical reconciliation of income tax expense to prima facie tax payable Tax at the Australian tax rate of 30.0% (2022 - 30.0%)</t>
        </is>
      </c>
      <c r="G142" t="n">
        <v>392070</v>
      </c>
      <c r="H142" t="n">
        <v>557542</v>
      </c>
      <c r="N142">
        <f>B142</f>
        <v/>
      </c>
      <c r="O142" t="inlineStr"/>
      <c r="P142" t="inlineStr"/>
      <c r="Q142" t="inlineStr"/>
      <c r="R142" t="inlineStr"/>
      <c r="S142">
        <f>G142*BS!$B$9</f>
        <v/>
      </c>
      <c r="T142">
        <f>H142*BS!$B$9</f>
        <v/>
      </c>
    </row>
    <row r="143" customFormat="1" s="118">
      <c r="B143" t="inlineStr">
        <is>
          <t xml:space="preserve"> in calculating taxable income: Income tax expense</t>
        </is>
      </c>
      <c r="G143" t="n">
        <v>252697</v>
      </c>
      <c r="H143" t="n">
        <v>399252</v>
      </c>
      <c r="N143">
        <f>B143</f>
        <v/>
      </c>
      <c r="O143" t="inlineStr"/>
      <c r="P143" t="inlineStr"/>
      <c r="Q143" t="inlineStr"/>
      <c r="R143" t="inlineStr"/>
      <c r="S143">
        <f>G143*BS!$B$9</f>
        <v/>
      </c>
      <c r="T143">
        <f>H143*BS!$B$9</f>
        <v/>
      </c>
    </row>
    <row r="144" customFormat="1" s="118">
      <c r="B144" s="102" t="n"/>
      <c r="D144" s="939" t="n"/>
      <c r="E144" s="939" t="n"/>
      <c r="F144" s="939" t="n"/>
      <c r="G144" s="939" t="n"/>
      <c r="H144" s="939" t="n"/>
      <c r="I144" s="1017" t="n"/>
      <c r="L144" s="279" t="n"/>
      <c r="M144" s="279" t="n"/>
      <c r="N144" s="290" t="inlineStr"/>
      <c r="O144" s="204" t="inlineStr"/>
      <c r="P144" s="204" t="inlineStr"/>
      <c r="Q144" s="204" t="inlineStr"/>
      <c r="R144" s="204" t="inlineStr"/>
      <c r="S144" s="204" t="inlineStr"/>
      <c r="T144" s="204" t="inlineStr"/>
      <c r="U144" s="1016" t="n"/>
    </row>
    <row r="145" customFormat="1" s="118">
      <c r="B145" s="102" t="n"/>
      <c r="C145" s="939" t="n"/>
      <c r="D145" s="939" t="n"/>
      <c r="E145" s="939" t="n"/>
      <c r="F145" s="939" t="n"/>
      <c r="G145" s="939" t="n"/>
      <c r="H145" s="939" t="n"/>
      <c r="I145" s="1017" t="n"/>
      <c r="L145" s="279" t="n"/>
      <c r="M145" s="279" t="n"/>
      <c r="N145" s="290" t="inlineStr"/>
      <c r="O145" s="204" t="inlineStr"/>
      <c r="P145" s="204" t="inlineStr"/>
      <c r="Q145" s="204" t="inlineStr"/>
      <c r="R145" s="204" t="inlineStr"/>
      <c r="S145" s="204" t="inlineStr"/>
      <c r="T145" s="204" t="inlineStr"/>
      <c r="U145" s="1016" t="n"/>
    </row>
    <row r="146" customFormat="1" s="118">
      <c r="A146" s="118" t="inlineStr">
        <is>
          <t>K22</t>
        </is>
      </c>
      <c r="B146" s="298" t="inlineStr">
        <is>
          <t>Minority Interest (-)</t>
        </is>
      </c>
      <c r="C146" s="158" t="n"/>
      <c r="D146" s="954" t="n"/>
      <c r="E146" s="954" t="n"/>
      <c r="F146" s="954" t="n"/>
      <c r="G146" s="954" t="n"/>
      <c r="H146" s="954" t="n"/>
      <c r="I146" s="1017" t="n"/>
      <c r="L146" s="279" t="n"/>
      <c r="M146" s="279" t="n"/>
      <c r="N146" s="290">
        <f>B146</f>
        <v/>
      </c>
      <c r="O146" s="204" t="inlineStr"/>
      <c r="P146" s="204" t="inlineStr"/>
      <c r="Q146" s="204" t="inlineStr"/>
      <c r="R146" s="204" t="inlineStr"/>
      <c r="S146" s="204" t="inlineStr"/>
      <c r="T146" s="204" t="inlineStr"/>
      <c r="U146" s="1016">
        <f>I140</f>
        <v/>
      </c>
    </row>
    <row r="147" customFormat="1" s="118">
      <c r="B147" s="102" t="n"/>
      <c r="C147" s="939" t="n"/>
      <c r="D147" s="939" t="n"/>
      <c r="E147" s="939" t="n"/>
      <c r="F147" s="939" t="n"/>
      <c r="G147" s="939" t="n"/>
      <c r="H147" s="939" t="n"/>
      <c r="I147" s="1017" t="n"/>
      <c r="L147" s="279" t="n"/>
      <c r="M147" s="279" t="n"/>
      <c r="N147" s="293" t="inlineStr"/>
      <c r="O147" s="192" t="inlineStr"/>
      <c r="P147" s="192" t="inlineStr"/>
      <c r="Q147" s="192" t="inlineStr"/>
      <c r="R147" s="192" t="inlineStr"/>
      <c r="S147" s="192" t="inlineStr"/>
      <c r="T147" s="192" t="inlineStr"/>
      <c r="U147" s="1016">
        <f>I141</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I142</f>
        <v/>
      </c>
    </row>
    <row r="149" customFormat="1" s="118">
      <c r="B149" s="102" t="n"/>
      <c r="I149" s="1017" t="n"/>
      <c r="L149" s="279" t="n"/>
      <c r="M149" s="279" t="n"/>
      <c r="N149" s="293" t="inlineStr"/>
      <c r="O149" s="192" t="inlineStr"/>
      <c r="P149" s="192" t="inlineStr"/>
      <c r="Q149" s="192" t="inlineStr"/>
      <c r="R149" s="192" t="inlineStr"/>
      <c r="S149" s="192" t="inlineStr"/>
      <c r="T149" s="192" t="inlineStr"/>
      <c r="U149" s="1016">
        <f>I143</f>
        <v/>
      </c>
    </row>
    <row r="150" customFormat="1" s="118">
      <c r="B150" s="303" t="n"/>
      <c r="G150" t="n">
        <v>0</v>
      </c>
      <c r="H150" t="n">
        <v>0</v>
      </c>
      <c r="I150" s="1017" t="n"/>
      <c r="L150" s="279" t="n"/>
      <c r="M150" s="279" t="n"/>
      <c r="N150" s="293" t="inlineStr"/>
      <c r="O150" s="192" t="inlineStr"/>
      <c r="P150" s="192" t="inlineStr"/>
      <c r="Q150" s="192" t="inlineStr"/>
      <c r="R150" s="192" t="inlineStr"/>
      <c r="S150" s="192">
        <f>G150*BS!$B$9</f>
        <v/>
      </c>
      <c r="T150" s="192">
        <f>H150*BS!$B$9</f>
        <v/>
      </c>
      <c r="U150" s="1016">
        <f>I144</f>
        <v/>
      </c>
    </row>
    <row r="151" customFormat="1" s="118">
      <c r="A151" s="118" t="inlineStr">
        <is>
          <t>K23</t>
        </is>
      </c>
      <c r="B151" s="96" t="inlineStr">
        <is>
          <t xml:space="preserve">Total </t>
        </is>
      </c>
      <c r="C151" s="158">
        <f>SUM(INDIRECT(ADDRESS(MATCH("K22",$A:$A,0)+1,COLUMN(C$12),4)&amp;":"&amp;ADDRESS(MATCH("K23",$A:$A,0)-1,COLUMN(C$12),4)))</f>
        <v/>
      </c>
      <c r="D151" s="158">
        <f>SUM(INDIRECT(ADDRESS(MATCH("K22",$A:$A,0)+1,COLUMN(D$12),4)&amp;":"&amp;ADDRESS(MATCH("K23",$A:$A,0)-1,COLUMN(D$12),4)))</f>
        <v/>
      </c>
      <c r="E151" s="158">
        <f>SUM(INDIRECT(ADDRESS(MATCH("K22",$A:$A,0)+1,COLUMN(E$12),4)&amp;":"&amp;ADDRESS(MATCH("K23",$A:$A,0)-1,COLUMN(E$12),4)))</f>
        <v/>
      </c>
      <c r="F151" s="158">
        <f>SUM(INDIRECT(ADDRESS(MATCH("K22",$A:$A,0)+1,COLUMN(F$12),4)&amp;":"&amp;ADDRESS(MATCH("K23",$A:$A,0)-1,COLUMN(F$12),4)))</f>
        <v/>
      </c>
      <c r="G151" s="158">
        <f>SUM(INDIRECT(ADDRESS(MATCH("K22",$A:$A,0)+1,COLUMN(G$12),4)&amp;":"&amp;ADDRESS(MATCH("K23",$A:$A,0)-1,COLUMN(G$12),4)))</f>
        <v/>
      </c>
      <c r="H151" s="158">
        <f>SUM(INDIRECT(ADDRESS(MATCH("K22",$A:$A,0)+1,COLUMN(H$12),4)&amp;":"&amp;ADDRESS(MATCH("K23",$A:$A,0)-1,COLUMN(H$12),4)))</f>
        <v/>
      </c>
      <c r="I151" s="1017" t="n"/>
      <c r="L151" s="279" t="n"/>
      <c r="M151" s="279" t="n"/>
      <c r="N151" s="290">
        <f>B151</f>
        <v/>
      </c>
      <c r="O151" s="204">
        <f>C151*BS!$B$9</f>
        <v/>
      </c>
      <c r="P151" s="204">
        <f>D151*BS!$B$9</f>
        <v/>
      </c>
      <c r="Q151" s="204">
        <f>E151*BS!$B$9</f>
        <v/>
      </c>
      <c r="R151" s="204">
        <f>F151*BS!$B$9</f>
        <v/>
      </c>
      <c r="S151" s="204">
        <f>G151*BS!$B$9</f>
        <v/>
      </c>
      <c r="T151" s="204">
        <f>H151*BS!$B$9</f>
        <v/>
      </c>
      <c r="U151" s="1016">
        <f>I145</f>
        <v/>
      </c>
    </row>
    <row r="152" customFormat="1" s="118">
      <c r="B152" s="303" t="n"/>
      <c r="C152" s="279" t="n"/>
      <c r="D152" s="938" t="n"/>
      <c r="E152" s="938" t="n"/>
      <c r="F152" s="938" t="n"/>
      <c r="G152" s="938" t="n"/>
      <c r="H152" s="938" t="n"/>
      <c r="I152" s="1017" t="n"/>
      <c r="L152" s="279" t="n"/>
      <c r="M152" s="279" t="n"/>
      <c r="N152" s="296" t="inlineStr"/>
      <c r="O152" s="192" t="inlineStr"/>
      <c r="P152" s="192" t="inlineStr"/>
      <c r="Q152" s="192" t="inlineStr"/>
      <c r="R152" s="192" t="inlineStr"/>
      <c r="S152" s="192" t="inlineStr"/>
      <c r="T152" s="192" t="inlineStr"/>
      <c r="U152" s="1016">
        <f>I146</f>
        <v/>
      </c>
    </row>
    <row r="153" customFormat="1" s="118">
      <c r="A153" s="118" t="inlineStr">
        <is>
          <t>K24</t>
        </is>
      </c>
      <c r="B153" s="298" t="inlineStr">
        <is>
          <t xml:space="preserve">Extraordinary Gain/Loss </t>
        </is>
      </c>
      <c r="C153" s="158" t="n"/>
      <c r="D153" s="954" t="n"/>
      <c r="E153" s="954" t="n"/>
      <c r="F153" s="954" t="n"/>
      <c r="G153" s="954" t="n"/>
      <c r="H153" s="954" t="n"/>
      <c r="I153" s="1017" t="n"/>
      <c r="L153" s="279" t="n"/>
      <c r="M153" s="279" t="n"/>
      <c r="N153" s="290">
        <f>B153</f>
        <v/>
      </c>
      <c r="O153" s="204" t="inlineStr"/>
      <c r="P153" s="204" t="inlineStr"/>
      <c r="Q153" s="204" t="inlineStr"/>
      <c r="R153" s="204" t="inlineStr"/>
      <c r="S153" s="204" t="inlineStr"/>
      <c r="T153" s="204" t="inlineStr"/>
      <c r="U153" s="1016">
        <f>I147</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I148</f>
        <v/>
      </c>
    </row>
    <row r="155" customFormat="1" s="118">
      <c r="B155" s="303" t="n"/>
      <c r="I155" s="1017" t="n"/>
      <c r="L155" s="279" t="n"/>
      <c r="M155" s="279" t="n"/>
      <c r="N155" s="293" t="inlineStr"/>
      <c r="O155" s="192" t="inlineStr"/>
      <c r="P155" s="192" t="inlineStr"/>
      <c r="Q155" s="192" t="inlineStr"/>
      <c r="R155" s="192" t="inlineStr"/>
      <c r="S155" s="192" t="inlineStr"/>
      <c r="T155" s="192" t="inlineStr"/>
      <c r="U155" s="1016">
        <f>I149</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I150</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I151</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I152</f>
        <v/>
      </c>
    </row>
    <row r="159" customFormat="1" s="118">
      <c r="B159" s="102" t="n"/>
      <c r="C159" s="939" t="n"/>
      <c r="D159" s="939" t="n"/>
      <c r="E159" s="939" t="n"/>
      <c r="F159" s="939" t="n"/>
      <c r="G159" s="939" t="n"/>
      <c r="H159" s="939" t="n"/>
      <c r="I159" s="1017" t="n"/>
      <c r="L159" s="279" t="n"/>
      <c r="M159" s="279" t="n"/>
      <c r="N159" s="293" t="inlineStr"/>
      <c r="O159" s="192" t="inlineStr"/>
      <c r="P159" s="192" t="inlineStr"/>
      <c r="Q159" s="192" t="inlineStr"/>
      <c r="R159" s="192" t="inlineStr"/>
      <c r="S159" s="192" t="inlineStr"/>
      <c r="T159" s="192" t="inlineStr"/>
      <c r="U159" s="1016">
        <f>I153</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I154</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I155</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I156</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I157</f>
        <v/>
      </c>
    </row>
    <row r="164" customFormat="1" s="118">
      <c r="B164" s="102" t="n"/>
      <c r="G164" t="n">
        <v>0</v>
      </c>
      <c r="H164" t="n">
        <v>0</v>
      </c>
      <c r="I164" s="1017" t="n"/>
      <c r="L164" s="279" t="n"/>
      <c r="M164" s="279" t="n"/>
      <c r="N164" s="293" t="inlineStr"/>
      <c r="O164" s="192" t="inlineStr"/>
      <c r="P164" s="192" t="inlineStr"/>
      <c r="Q164" s="192" t="inlineStr"/>
      <c r="R164" s="192" t="inlineStr"/>
      <c r="S164" s="192">
        <f>G164*BS!$B$9</f>
        <v/>
      </c>
      <c r="T164" s="192">
        <f>H164*BS!$B$9</f>
        <v/>
      </c>
      <c r="U164" s="1016">
        <f>I158</f>
        <v/>
      </c>
    </row>
    <row r="165" customFormat="1" s="118">
      <c r="A165" s="118" t="inlineStr">
        <is>
          <t>K25</t>
        </is>
      </c>
      <c r="B165" s="96" t="inlineStr">
        <is>
          <t xml:space="preserve">Total </t>
        </is>
      </c>
      <c r="C165" s="158">
        <f>SUM(INDIRECT(ADDRESS(MATCH("K24",$A:$A,0)+1,COLUMN(C$12),4)&amp;":"&amp;ADDRESS(MATCH("K25",$A:$A,0)-1,COLUMN(C$12),4)))</f>
        <v/>
      </c>
      <c r="D165" s="158">
        <f>SUM(INDIRECT(ADDRESS(MATCH("K24",$A:$A,0)+1,COLUMN(D$12),4)&amp;":"&amp;ADDRESS(MATCH("K25",$A:$A,0)-1,COLUMN(D$12),4)))</f>
        <v/>
      </c>
      <c r="E165" s="158">
        <f>SUM(INDIRECT(ADDRESS(MATCH("K24",$A:$A,0)+1,COLUMN(E$12),4)&amp;":"&amp;ADDRESS(MATCH("K25",$A:$A,0)-1,COLUMN(E$12),4)))</f>
        <v/>
      </c>
      <c r="F165" s="158">
        <f>SUM(INDIRECT(ADDRESS(MATCH("K24",$A:$A,0)+1,COLUMN(F$12),4)&amp;":"&amp;ADDRESS(MATCH("K25",$A:$A,0)-1,COLUMN(F$12),4)))</f>
        <v/>
      </c>
      <c r="G165" s="158">
        <f>SUM(INDIRECT(ADDRESS(MATCH("K24",$A:$A,0)+1,COLUMN(G$12),4)&amp;":"&amp;ADDRESS(MATCH("K25",$A:$A,0)-1,COLUMN(G$12),4)))</f>
        <v/>
      </c>
      <c r="H165" s="158">
        <f>SUM(INDIRECT(ADDRESS(MATCH("K24",$A:$A,0)+1,COLUMN(H$12),4)&amp;":"&amp;ADDRESS(MATCH("K25",$A:$A,0)-1,COLUMN(H$12),4)))</f>
        <v/>
      </c>
      <c r="I165" s="1017" t="n"/>
      <c r="L165" s="279" t="n"/>
      <c r="M165" s="279" t="n"/>
      <c r="N165" s="290">
        <f>B165</f>
        <v/>
      </c>
      <c r="O165" s="204">
        <f>C165*BS!$B$9</f>
        <v/>
      </c>
      <c r="P165" s="204">
        <f>D165*BS!$B$9</f>
        <v/>
      </c>
      <c r="Q165" s="204">
        <f>E165*BS!$B$9</f>
        <v/>
      </c>
      <c r="R165" s="204">
        <f>F165*BS!$B$9</f>
        <v/>
      </c>
      <c r="S165" s="204">
        <f>G165*BS!$B$9</f>
        <v/>
      </c>
      <c r="T165" s="204">
        <f>H165*BS!$B$9</f>
        <v/>
      </c>
      <c r="U165" s="1016">
        <f>I159</f>
        <v/>
      </c>
    </row>
    <row r="166" customFormat="1" s="118">
      <c r="B166" s="303" t="n"/>
      <c r="D166" s="939" t="n"/>
      <c r="E166" s="939" t="n"/>
      <c r="F166" s="939" t="n"/>
      <c r="G166" s="939" t="n"/>
      <c r="H166" s="939" t="n"/>
      <c r="I166" s="934" t="n"/>
      <c r="N166" s="296" t="inlineStr"/>
      <c r="O166" s="192" t="inlineStr"/>
      <c r="P166" s="192" t="inlineStr"/>
      <c r="Q166" s="192" t="inlineStr"/>
      <c r="R166" s="192" t="inlineStr"/>
      <c r="S166" s="192" t="inlineStr"/>
      <c r="T166" s="192" t="inlineStr"/>
      <c r="U166" s="1016" t="n"/>
    </row>
    <row r="167" customFormat="1" s="118">
      <c r="A167" s="118" t="inlineStr">
        <is>
          <t>K26</t>
        </is>
      </c>
      <c r="B167" s="298" t="inlineStr">
        <is>
          <t xml:space="preserve">Others </t>
        </is>
      </c>
      <c r="C167" s="97" t="n"/>
      <c r="D167" s="964" t="n"/>
      <c r="E167" s="964" t="n"/>
      <c r="F167" s="964" t="n"/>
      <c r="G167" s="964" t="n"/>
      <c r="H167" s="964" t="n"/>
      <c r="I167" s="1017" t="n"/>
      <c r="N167" s="290">
        <f>B167</f>
        <v/>
      </c>
      <c r="O167" s="204" t="inlineStr"/>
      <c r="P167" s="204" t="inlineStr"/>
      <c r="Q167" s="204" t="inlineStr"/>
      <c r="R167" s="204" t="inlineStr"/>
      <c r="S167" s="204" t="inlineStr"/>
      <c r="T167" s="204" t="inlineStr"/>
      <c r="U167" s="1016" t="n"/>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I162</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I163</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I164</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I165</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I166</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I167</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I168</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I169</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I170</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I171</f>
        <v/>
      </c>
    </row>
    <row r="178">
      <c r="B178" s="102" t="n"/>
      <c r="C178" s="939" t="n"/>
      <c r="D178" s="939" t="n"/>
      <c r="E178" s="939" t="n"/>
      <c r="F178" s="939" t="n"/>
      <c r="G178" s="939" t="n">
        <v>0</v>
      </c>
      <c r="H178" s="939" t="n">
        <v>0</v>
      </c>
      <c r="I178" s="1017" t="n"/>
      <c r="N178" s="293" t="inlineStr"/>
      <c r="O178" s="192" t="inlineStr"/>
      <c r="P178" s="192" t="inlineStr"/>
      <c r="Q178" s="192" t="inlineStr"/>
      <c r="R178" s="192" t="inlineStr"/>
      <c r="S178" s="192">
        <f>G178*BS!$B$9</f>
        <v/>
      </c>
      <c r="T178" s="192">
        <f>H178*BS!$B$9</f>
        <v/>
      </c>
      <c r="U178" s="1016">
        <f>I172</f>
        <v/>
      </c>
    </row>
    <row r="179">
      <c r="A179" s="118" t="inlineStr">
        <is>
          <t>K27</t>
        </is>
      </c>
      <c r="B179" s="96" t="inlineStr">
        <is>
          <t xml:space="preserve">Total </t>
        </is>
      </c>
      <c r="C179" s="942">
        <f>SUM(INDIRECT(ADDRESS(MATCH("K26",$A:$A,0)+1,COLUMN(C$12),4)&amp;":"&amp;ADDRESS(MATCH("K27",$A:$A,0)-1,COLUMN(C$12),4)))</f>
        <v/>
      </c>
      <c r="D179" s="942">
        <f>SUM(INDIRECT(ADDRESS(MATCH("K26",$A:$A,0)+1,COLUMN(D$12),4)&amp;":"&amp;ADDRESS(MATCH("K27",$A:$A,0)-1,COLUMN(D$12),4)))</f>
        <v/>
      </c>
      <c r="E179" s="942">
        <f>SUM(INDIRECT(ADDRESS(MATCH("K26",$A:$A,0)+1,COLUMN(E$12),4)&amp;":"&amp;ADDRESS(MATCH("K27",$A:$A,0)-1,COLUMN(E$12),4)))</f>
        <v/>
      </c>
      <c r="F179" s="942">
        <f>SUM(INDIRECT(ADDRESS(MATCH("K26",$A:$A,0)+1,COLUMN(F$12),4)&amp;":"&amp;ADDRESS(MATCH("K27",$A:$A,0)-1,COLUMN(F$12),4)))</f>
        <v/>
      </c>
      <c r="G179" s="942">
        <f>SUM(INDIRECT(ADDRESS(MATCH("K26",$A:$A,0)+1,COLUMN(G$12),4)&amp;":"&amp;ADDRESS(MATCH("K27",$A:$A,0)-1,COLUMN(G$12),4)))</f>
        <v/>
      </c>
      <c r="H179" s="942">
        <f>SUM(INDIRECT(ADDRESS(MATCH("K26",$A:$A,0)+1,COLUMN(H$12),4)&amp;":"&amp;ADDRESS(MATCH("K27",$A:$A,0)-1,COLUMN(H$12),4)))</f>
        <v/>
      </c>
      <c r="I179" s="1017" t="n"/>
      <c r="N179" s="290">
        <f>B179</f>
        <v/>
      </c>
      <c r="O179" s="204">
        <f>C179*BS!$B$9</f>
        <v/>
      </c>
      <c r="P179" s="204">
        <f>D179*BS!$B$9</f>
        <v/>
      </c>
      <c r="Q179" s="204">
        <f>E179*BS!$B$9</f>
        <v/>
      </c>
      <c r="R179" s="204">
        <f>F179*BS!$B$9</f>
        <v/>
      </c>
      <c r="S179" s="204">
        <f>G179*BS!$B$9</f>
        <v/>
      </c>
      <c r="T179" s="204">
        <f>H179*BS!$B$9</f>
        <v/>
      </c>
      <c r="U179" s="1021" t="n"/>
    </row>
    <row r="180">
      <c r="B180" s="306" t="n"/>
      <c r="C180" s="307" t="n"/>
      <c r="D180" s="307" t="n"/>
      <c r="E180" s="307" t="n"/>
      <c r="F180" s="307" t="n"/>
      <c r="G180" s="307" t="n"/>
      <c r="H180" s="307" t="n"/>
      <c r="I180" s="1022" t="n"/>
      <c r="N180" s="309" t="inlineStr"/>
      <c r="O180" s="310" t="inlineStr"/>
      <c r="P180" s="310" t="inlineStr"/>
      <c r="Q180" s="310" t="inlineStr"/>
      <c r="R180" s="310" t="inlineStr"/>
      <c r="S180" s="310" t="inlineStr"/>
      <c r="T180" s="310" t="inlineStr"/>
      <c r="U180" s="311" t="n"/>
    </row>
    <row r="181">
      <c r="N181" t="inlineStr"/>
      <c r="O181" t="inlineStr"/>
      <c r="P181" t="inlineStr"/>
      <c r="Q181" t="inlineStr"/>
      <c r="R181" t="inlineStr"/>
      <c r="S181" t="inlineStr"/>
      <c r="T181" t="inlineStr"/>
    </row>
    <row r="182">
      <c r="B182" s="312" t="n"/>
      <c r="D182" s="1023" t="n"/>
      <c r="N182" s="314" t="inlineStr"/>
      <c r="O182" t="inlineStr"/>
      <c r="P182" s="1024" t="inlineStr"/>
      <c r="Q182" t="inlineStr"/>
      <c r="R182" t="inlineStr"/>
      <c r="S182" t="inlineStr"/>
      <c r="T182" t="inlineStr"/>
    </row>
    <row r="183">
      <c r="D183" s="1023" t="n"/>
      <c r="N183" t="inlineStr"/>
      <c r="O183" t="inlineStr"/>
      <c r="P183" s="1024"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G188" s="1025" t="n"/>
      <c r="H188" s="1025" t="n"/>
      <c r="N188" t="inlineStr"/>
      <c r="O188" t="inlineStr"/>
      <c r="P188" t="inlineStr"/>
      <c r="Q188" t="inlineStr"/>
      <c r="R188" t="inlineStr"/>
      <c r="S188" s="1026" t="inlineStr"/>
      <c r="T188" s="1026" t="inlineStr"/>
    </row>
    <row r="189">
      <c r="B189" s="312" t="n"/>
      <c r="N189" s="314"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B191" s="312" t="n"/>
      <c r="N191" s="314" t="inlineStr"/>
      <c r="O191" t="inlineStr"/>
      <c r="P191" t="inlineStr"/>
      <c r="Q191" t="inlineStr"/>
      <c r="R191" t="inlineStr"/>
      <c r="S191" t="inlineStr"/>
      <c r="T191"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0</v>
      </c>
      <c r="G13" s="1028" t="n">
        <v>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0</v>
      </c>
      <c r="G25" s="1029" t="n">
        <v>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