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NISSAN MOTOR CO.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5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12198</v>
      </c>
      <c r="H56" s="939" t="n">
        <v>14021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2724645</v>
      </c>
      <c r="H70" s="939" t="n">
        <v>2776942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and Leasehold buldingsimprovements  Effect of movement in exchange rate At 31 March 2023</t>
        </is>
      </c>
      <c r="C86" s="939" t="n"/>
      <c r="D86" s="939" t="n"/>
      <c r="E86" s="939" t="n"/>
      <c r="F86" s="939" t="n"/>
      <c r="G86" s="939" t="n">
        <v>0</v>
      </c>
      <c r="H86" s="939" t="n">
        <v>3883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Land and Leasehold buldingsimprovements  Depreciation expense At 31 March 2023</t>
        </is>
      </c>
      <c r="C87" s="939" t="n"/>
      <c r="D87" s="939" t="n"/>
      <c r="E87" s="939" t="n"/>
      <c r="F87" s="939" t="n"/>
      <c r="G87" s="939" t="n">
        <v>0</v>
      </c>
      <c r="H87" s="939" t="n">
        <v>1383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Assets under construction  Effect of movement in exchange rate At 31 March 2023</t>
        </is>
      </c>
      <c r="C88" s="939" t="n"/>
      <c r="D88" s="939" t="n"/>
      <c r="E88" s="939" t="n"/>
      <c r="F88" s="939" t="n"/>
      <c r="G88" s="939" t="n">
        <v>0</v>
      </c>
      <c r="H88" s="939" t="n">
        <v>7194</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Assets under construction  Depreciation expense At 31 March 2023</t>
        </is>
      </c>
      <c r="C89" s="103" t="n"/>
      <c r="D89" s="103" t="n"/>
      <c r="E89" s="103" t="n"/>
      <c r="F89" s="103" t="n"/>
      <c r="G89" s="103" t="n">
        <v>0</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Depreciation expense At 31 March 2023</t>
        </is>
      </c>
      <c r="C100" s="952" t="n"/>
      <c r="D100" s="952" t="n"/>
      <c r="E100" s="952" t="n"/>
      <c r="F100" s="952" t="n"/>
      <c r="G100" s="952" t="n">
        <v>0</v>
      </c>
      <c r="H100" s="952" t="n">
        <v>18674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Computer software  Cost At 1 April 2022</t>
        </is>
      </c>
      <c r="G129" t="n">
        <v>19512</v>
      </c>
      <c r="H129" t="n">
        <v>0</v>
      </c>
      <c r="N129">
        <f>B129</f>
        <v/>
      </c>
      <c r="O129" t="inlineStr"/>
      <c r="P129" t="inlineStr"/>
      <c r="Q129" t="inlineStr"/>
      <c r="R129" t="inlineStr"/>
      <c r="S129">
        <f>G129*BS!$B$9</f>
        <v/>
      </c>
      <c r="T129">
        <f>H129*BS!$B$9</f>
        <v/>
      </c>
    </row>
    <row r="130" customFormat="1" s="117">
      <c r="B130" t="inlineStr">
        <is>
          <t>Computer software  Cost Additions</t>
        </is>
      </c>
      <c r="G130" t="n">
        <v>0</v>
      </c>
      <c r="H130" t="n">
        <v>3</v>
      </c>
      <c r="N130">
        <f>B130</f>
        <v/>
      </c>
      <c r="O130" t="inlineStr"/>
      <c r="P130" t="inlineStr"/>
      <c r="Q130" t="inlineStr"/>
      <c r="R130" t="inlineStr"/>
      <c r="S130">
        <f>G130*BS!$B$9</f>
        <v/>
      </c>
      <c r="T130">
        <f>H130*BS!$B$9</f>
        <v/>
      </c>
    </row>
    <row r="131" customFormat="1" s="79">
      <c r="B131" t="inlineStr">
        <is>
          <t>Computer software  Cost Transfers</t>
        </is>
      </c>
      <c r="G131" t="n">
        <v>0</v>
      </c>
      <c r="H131" t="n">
        <v>5874</v>
      </c>
      <c r="N131">
        <f>B131</f>
        <v/>
      </c>
      <c r="O131" t="inlineStr"/>
      <c r="P131" t="inlineStr"/>
      <c r="Q131" t="inlineStr"/>
      <c r="R131" t="inlineStr"/>
      <c r="S131">
        <f>G131*BS!$B$9</f>
        <v/>
      </c>
      <c r="T131">
        <f>H131*BS!$B$9</f>
        <v/>
      </c>
    </row>
    <row r="132" customFormat="1" s="117">
      <c r="B132" t="inlineStr">
        <is>
          <t>Computer software  Cost Effect of movement in exchange rate</t>
        </is>
      </c>
      <c r="G132" t="n">
        <v>0</v>
      </c>
      <c r="H132" t="n">
        <v>11</v>
      </c>
      <c r="N132">
        <f>B132</f>
        <v/>
      </c>
      <c r="O132" t="inlineStr"/>
      <c r="P132" t="inlineStr"/>
      <c r="Q132" t="inlineStr"/>
      <c r="R132" t="inlineStr"/>
      <c r="S132">
        <f>G132*BS!$B$9</f>
        <v/>
      </c>
      <c r="T132">
        <f>H132*BS!$B$9</f>
        <v/>
      </c>
    </row>
    <row r="133" customFormat="1" s="79">
      <c r="B133" t="inlineStr">
        <is>
          <t>Computer software  Cost Disposals</t>
        </is>
      </c>
      <c r="G133" t="n">
        <v>0</v>
      </c>
      <c r="H133" t="n">
        <v>-1040</v>
      </c>
      <c r="N133">
        <f>B133</f>
        <v/>
      </c>
      <c r="O133" t="inlineStr"/>
      <c r="P133" t="inlineStr"/>
      <c r="Q133" t="inlineStr"/>
      <c r="R133" t="inlineStr"/>
      <c r="S133">
        <f>G133*BS!$B$9</f>
        <v/>
      </c>
      <c r="T133">
        <f>H133*BS!$B$9</f>
        <v/>
      </c>
    </row>
    <row r="134" customFormat="1" s="79">
      <c r="B134" t="inlineStr">
        <is>
          <t>Computer software  Cost At 31 March 2023</t>
        </is>
      </c>
      <c r="G134" t="n">
        <v>0</v>
      </c>
      <c r="H134" t="n">
        <v>24360</v>
      </c>
      <c r="N134">
        <f>B134</f>
        <v/>
      </c>
      <c r="O134" t="inlineStr"/>
      <c r="P134" t="inlineStr"/>
      <c r="Q134" t="inlineStr"/>
      <c r="R134" t="inlineStr"/>
      <c r="S134">
        <f>G134*BS!$B$9</f>
        <v/>
      </c>
      <c r="T134">
        <f>H134*BS!$B$9</f>
        <v/>
      </c>
    </row>
    <row r="135" customFormat="1" s="79">
      <c r="B135" t="inlineStr">
        <is>
          <t>Computer software  Accumulated amortisation At 1A April 2022</t>
        </is>
      </c>
      <c r="G135" t="n">
        <v>15050</v>
      </c>
      <c r="H135" t="n">
        <v>0</v>
      </c>
      <c r="N135">
        <f>B135</f>
        <v/>
      </c>
      <c r="O135" t="inlineStr"/>
      <c r="P135" t="inlineStr"/>
      <c r="Q135" t="inlineStr"/>
      <c r="R135" t="inlineStr"/>
      <c r="S135">
        <f>G135*BS!$B$9</f>
        <v/>
      </c>
      <c r="T135">
        <f>H135*BS!$B$9</f>
        <v/>
      </c>
    </row>
    <row r="136" customFormat="1" s="79">
      <c r="B136" t="inlineStr">
        <is>
          <t>Computer software  Accumulated amortisation Amortisation</t>
        </is>
      </c>
      <c r="G136" t="n">
        <v>0</v>
      </c>
      <c r="H136" t="n">
        <v>1555</v>
      </c>
      <c r="N136">
        <f>B136</f>
        <v/>
      </c>
      <c r="O136" t="inlineStr"/>
      <c r="P136" t="inlineStr"/>
      <c r="Q136" t="inlineStr"/>
      <c r="R136" t="inlineStr"/>
      <c r="S136">
        <f>G136*BS!$B$9</f>
        <v/>
      </c>
      <c r="T136">
        <f>H136*BS!$B$9</f>
        <v/>
      </c>
    </row>
    <row r="137" customFormat="1" s="79">
      <c r="B137" t="inlineStr">
        <is>
          <t>Computer software  Accumulated amortisation Effect of movement in exchange rate</t>
        </is>
      </c>
      <c r="G137" t="n">
        <v>0</v>
      </c>
      <c r="H137" t="n">
        <v>10</v>
      </c>
      <c r="N137">
        <f>B137</f>
        <v/>
      </c>
      <c r="O137" t="inlineStr"/>
      <c r="P137" t="inlineStr"/>
      <c r="Q137" t="inlineStr"/>
      <c r="R137" t="inlineStr"/>
      <c r="S137">
        <f>G137*BS!$B$9</f>
        <v/>
      </c>
      <c r="T137">
        <f>H137*BS!$B$9</f>
        <v/>
      </c>
    </row>
    <row r="138" customFormat="1" s="79">
      <c r="B138" t="inlineStr">
        <is>
          <t>Computer software  Accumulated amortisation Disposals</t>
        </is>
      </c>
      <c r="G138" t="n">
        <v>0</v>
      </c>
      <c r="H138" t="n">
        <v>-973</v>
      </c>
      <c r="N138">
        <f>B138</f>
        <v/>
      </c>
      <c r="O138" t="inlineStr"/>
      <c r="P138" t="inlineStr"/>
      <c r="Q138" t="inlineStr"/>
      <c r="R138" t="inlineStr"/>
      <c r="S138">
        <f>G138*BS!$B$9</f>
        <v/>
      </c>
      <c r="T138">
        <f>H138*BS!$B$9</f>
        <v/>
      </c>
    </row>
    <row r="139" customFormat="1" s="79">
      <c r="B139" t="inlineStr">
        <is>
          <t>Computer software  Accumulated amortisation At 31 March 2023</t>
        </is>
      </c>
      <c r="G139" t="n">
        <v>0</v>
      </c>
      <c r="H139" t="n">
        <v>15642</v>
      </c>
      <c r="N139">
        <f>B139</f>
        <v/>
      </c>
      <c r="O139" t="inlineStr"/>
      <c r="P139" t="inlineStr"/>
      <c r="Q139" t="inlineStr"/>
      <c r="R139" t="inlineStr"/>
      <c r="S139">
        <f>G139*BS!$B$9</f>
        <v/>
      </c>
      <c r="T139">
        <f>H139*BS!$B$9</f>
        <v/>
      </c>
    </row>
    <row r="140" customFormat="1" s="79">
      <c r="B140" t="inlineStr">
        <is>
          <t>Computer software  Net book value At 31 March 2023</t>
        </is>
      </c>
      <c r="G140" t="n">
        <v>0</v>
      </c>
      <c r="H140" t="n">
        <v>8718</v>
      </c>
      <c r="N140">
        <f>B140</f>
        <v/>
      </c>
      <c r="O140" t="inlineStr"/>
      <c r="P140" t="inlineStr"/>
      <c r="Q140" t="inlineStr"/>
      <c r="R140" t="inlineStr"/>
      <c r="S140">
        <f>G140*BS!$B$9</f>
        <v/>
      </c>
      <c r="T140">
        <f>H140*BS!$B$9</f>
        <v/>
      </c>
    </row>
    <row r="141" customFormat="1" s="79">
      <c r="B141" t="inlineStr">
        <is>
          <t>Computer software  Net book value At 31 March 2022</t>
        </is>
      </c>
      <c r="G141" t="n">
        <v>4462</v>
      </c>
      <c r="H141" t="n">
        <v>0</v>
      </c>
      <c r="N141">
        <f>B141</f>
        <v/>
      </c>
      <c r="O141" t="inlineStr"/>
      <c r="P141" t="inlineStr"/>
      <c r="Q141" t="inlineStr"/>
      <c r="R141" t="inlineStr"/>
      <c r="S141">
        <f>G141*BS!$B$9</f>
        <v/>
      </c>
      <c r="T141">
        <f>H141*BS!$B$9</f>
        <v/>
      </c>
    </row>
    <row r="142" customFormat="1" s="79">
      <c r="B142" t="inlineStr">
        <is>
          <t>Software under development  Cost At 1 April 2022</t>
        </is>
      </c>
      <c r="G142" t="n">
        <v>11823</v>
      </c>
      <c r="H142" t="n">
        <v>0</v>
      </c>
      <c r="N142">
        <f>B142</f>
        <v/>
      </c>
      <c r="O142" t="inlineStr"/>
      <c r="P142" t="inlineStr"/>
      <c r="Q142" t="inlineStr"/>
      <c r="R142" t="inlineStr"/>
      <c r="S142">
        <f>G142*BS!$B$9</f>
        <v/>
      </c>
      <c r="T142">
        <f>H142*BS!$B$9</f>
        <v/>
      </c>
    </row>
    <row r="143" customFormat="1" s="79">
      <c r="B143" t="inlineStr">
        <is>
          <t>Software under development  Cost Additions</t>
        </is>
      </c>
      <c r="G143" t="n">
        <v>0</v>
      </c>
      <c r="H143" t="n">
        <v>9890</v>
      </c>
      <c r="N143">
        <f>B143</f>
        <v/>
      </c>
      <c r="O143" t="inlineStr"/>
      <c r="P143" t="inlineStr"/>
      <c r="Q143" t="inlineStr"/>
      <c r="R143" t="inlineStr"/>
      <c r="S143">
        <f>G143*BS!$B$9</f>
        <v/>
      </c>
      <c r="T143">
        <f>H143*BS!$B$9</f>
        <v/>
      </c>
    </row>
    <row r="144" customFormat="1" s="117">
      <c r="B144" t="inlineStr">
        <is>
          <t>Software under development  Cost Transfers</t>
        </is>
      </c>
      <c r="G144" t="n">
        <v>0</v>
      </c>
      <c r="H144" t="n">
        <v>-5874</v>
      </c>
      <c r="N144">
        <f>B144</f>
        <v/>
      </c>
      <c r="O144" t="inlineStr"/>
      <c r="P144" t="inlineStr"/>
      <c r="Q144" t="inlineStr"/>
      <c r="R144" t="inlineStr"/>
      <c r="S144">
        <f>G144*BS!$B$9</f>
        <v/>
      </c>
      <c r="T144">
        <f>H144*BS!$B$9</f>
        <v/>
      </c>
    </row>
    <row r="145" customFormat="1" s="79">
      <c r="B145" t="inlineStr">
        <is>
          <t>Software under development  Cost Effect of movement in exchange rate</t>
        </is>
      </c>
      <c r="G145" t="n">
        <v>0</v>
      </c>
      <c r="H145" t="n">
        <v>1</v>
      </c>
      <c r="N145">
        <f>B145</f>
        <v/>
      </c>
      <c r="O145" t="inlineStr"/>
      <c r="P145" t="inlineStr"/>
      <c r="Q145" t="inlineStr"/>
      <c r="R145" t="inlineStr"/>
      <c r="S145">
        <f>G145*BS!$B$9</f>
        <v/>
      </c>
      <c r="T145">
        <f>H145*BS!$B$9</f>
        <v/>
      </c>
    </row>
    <row r="146" customFormat="1" s="117">
      <c r="B146" t="inlineStr">
        <is>
          <t>Software under development  Cost Disposals</t>
        </is>
      </c>
      <c r="G146" t="n">
        <v>0</v>
      </c>
      <c r="H146" t="n">
        <v>0</v>
      </c>
      <c r="N146">
        <f>B146</f>
        <v/>
      </c>
      <c r="O146" t="inlineStr"/>
      <c r="P146" t="inlineStr"/>
      <c r="Q146" t="inlineStr"/>
      <c r="R146" t="inlineStr"/>
      <c r="S146">
        <f>G146*BS!$B$9</f>
        <v/>
      </c>
      <c r="T146">
        <f>H146*BS!$B$9</f>
        <v/>
      </c>
    </row>
    <row r="147" customFormat="1" s="79">
      <c r="B147" t="inlineStr">
        <is>
          <t>Software under development  Cost At 31 March 2023</t>
        </is>
      </c>
      <c r="G147" t="n">
        <v>0</v>
      </c>
      <c r="H147" t="n">
        <v>15840</v>
      </c>
      <c r="N147">
        <f>B147</f>
        <v/>
      </c>
      <c r="O147" t="inlineStr"/>
      <c r="P147" t="inlineStr"/>
      <c r="Q147" t="inlineStr"/>
      <c r="R147" t="inlineStr"/>
      <c r="S147">
        <f>G147*BS!$B$9</f>
        <v/>
      </c>
      <c r="T147">
        <f>H147*BS!$B$9</f>
        <v/>
      </c>
    </row>
    <row r="148" customFormat="1" s="79">
      <c r="B148" t="inlineStr">
        <is>
          <t>Software under development  Accumulated amortisation At 1A April 2022</t>
        </is>
      </c>
      <c r="G148" t="n">
        <v>0</v>
      </c>
      <c r="H148" t="n">
        <v>0</v>
      </c>
      <c r="N148">
        <f>B148</f>
        <v/>
      </c>
      <c r="O148" t="inlineStr"/>
      <c r="P148" t="inlineStr"/>
      <c r="Q148" t="inlineStr"/>
      <c r="R148" t="inlineStr"/>
      <c r="S148">
        <f>G148*BS!$B$9</f>
        <v/>
      </c>
      <c r="T148">
        <f>H148*BS!$B$9</f>
        <v/>
      </c>
    </row>
    <row r="149" customFormat="1" s="79">
      <c r="B149" t="inlineStr">
        <is>
          <t>Software under development  Accumulated amortisation Amortisation</t>
        </is>
      </c>
      <c r="G149" t="n">
        <v>0</v>
      </c>
      <c r="H149" t="n">
        <v>0</v>
      </c>
      <c r="N149">
        <f>B149</f>
        <v/>
      </c>
      <c r="O149" t="inlineStr"/>
      <c r="P149" t="inlineStr"/>
      <c r="Q149" t="inlineStr"/>
      <c r="R149" t="inlineStr"/>
      <c r="S149">
        <f>G149*BS!$B$9</f>
        <v/>
      </c>
      <c r="T149">
        <f>H149*BS!$B$9</f>
        <v/>
      </c>
    </row>
    <row r="150" customFormat="1" s="79">
      <c r="B150" t="inlineStr">
        <is>
          <t>Software under development  Accumulated amortisation Effect of movement in exchange rate</t>
        </is>
      </c>
      <c r="G150" t="n">
        <v>0</v>
      </c>
      <c r="H150" t="n">
        <v>0</v>
      </c>
      <c r="N150">
        <f>B150</f>
        <v/>
      </c>
      <c r="O150" t="inlineStr"/>
      <c r="P150" t="inlineStr"/>
      <c r="Q150" t="inlineStr"/>
      <c r="R150" t="inlineStr"/>
      <c r="S150">
        <f>G150*BS!$B$9</f>
        <v/>
      </c>
      <c r="T150">
        <f>H150*BS!$B$9</f>
        <v/>
      </c>
    </row>
    <row r="151" customFormat="1" s="79">
      <c r="B151" t="inlineStr">
        <is>
          <t>Software under development  Accumulated amortisation Disposals</t>
        </is>
      </c>
      <c r="G151" t="n">
        <v>0</v>
      </c>
      <c r="H151" t="n">
        <v>0</v>
      </c>
      <c r="N151">
        <f>B151</f>
        <v/>
      </c>
      <c r="O151" t="inlineStr"/>
      <c r="P151" t="inlineStr"/>
      <c r="Q151" t="inlineStr"/>
      <c r="R151" t="inlineStr"/>
      <c r="S151">
        <f>G151*BS!$B$9</f>
        <v/>
      </c>
      <c r="T151">
        <f>H151*BS!$B$9</f>
        <v/>
      </c>
    </row>
    <row r="152" customFormat="1" s="79">
      <c r="B152" t="inlineStr">
        <is>
          <t>Software under development  Accumulated amortisation At 31 March 2023</t>
        </is>
      </c>
      <c r="G152" t="n">
        <v>0</v>
      </c>
      <c r="H152" t="n">
        <v>0</v>
      </c>
      <c r="N152">
        <f>B152</f>
        <v/>
      </c>
      <c r="O152" t="inlineStr"/>
      <c r="P152" t="inlineStr"/>
      <c r="Q152" t="inlineStr"/>
      <c r="R152" t="inlineStr"/>
      <c r="S152">
        <f>G152*BS!$B$9</f>
        <v/>
      </c>
      <c r="T152">
        <f>H152*BS!$B$9</f>
        <v/>
      </c>
    </row>
    <row r="153" customFormat="1" s="79">
      <c r="B153" t="inlineStr">
        <is>
          <t>Software under development  Net book value At 31 March 2023</t>
        </is>
      </c>
      <c r="G153" t="n">
        <v>0</v>
      </c>
      <c r="H153" t="n">
        <v>15840</v>
      </c>
      <c r="N153">
        <f>B153</f>
        <v/>
      </c>
      <c r="O153" t="inlineStr"/>
      <c r="P153" t="inlineStr"/>
      <c r="Q153" t="inlineStr"/>
      <c r="R153" t="inlineStr"/>
      <c r="S153">
        <f>G153*BS!$B$9</f>
        <v/>
      </c>
      <c r="T153">
        <f>H153*BS!$B$9</f>
        <v/>
      </c>
    </row>
    <row r="154" customFormat="1" s="79">
      <c r="B154" t="inlineStr">
        <is>
          <t>Software under development  Net book value At 31 March 2022</t>
        </is>
      </c>
      <c r="G154" t="n">
        <v>11823</v>
      </c>
      <c r="H154" t="n">
        <v>0</v>
      </c>
      <c r="N154">
        <f>B154</f>
        <v/>
      </c>
      <c r="O154" t="inlineStr"/>
      <c r="P154" t="inlineStr"/>
      <c r="Q154" t="inlineStr"/>
      <c r="R154" t="inlineStr"/>
      <c r="S154">
        <f>G154*BS!$B$9</f>
        <v/>
      </c>
      <c r="T154">
        <f>H154*BS!$B$9</f>
        <v/>
      </c>
    </row>
    <row r="155" customFormat="1" s="79">
      <c r="B155" t="inlineStr">
        <is>
          <t>Total  Cost At 1 April 2022</t>
        </is>
      </c>
      <c r="G155" t="n">
        <v>31335</v>
      </c>
      <c r="H155" t="n">
        <v>0</v>
      </c>
      <c r="N155">
        <f>B155</f>
        <v/>
      </c>
      <c r="O155" t="inlineStr"/>
      <c r="P155" t="inlineStr"/>
      <c r="Q155" t="inlineStr"/>
      <c r="R155" t="inlineStr"/>
      <c r="S155">
        <f>G155*BS!$B$9</f>
        <v/>
      </c>
      <c r="T155">
        <f>H155*BS!$B$9</f>
        <v/>
      </c>
    </row>
    <row r="156" customFormat="1" s="79">
      <c r="B156" t="inlineStr">
        <is>
          <t>Total  Cost Additions</t>
        </is>
      </c>
      <c r="G156" t="n">
        <v>0</v>
      </c>
      <c r="H156" t="n">
        <v>9893</v>
      </c>
      <c r="N156">
        <f>B156</f>
        <v/>
      </c>
      <c r="O156" t="inlineStr"/>
      <c r="P156" t="inlineStr"/>
      <c r="Q156" t="inlineStr"/>
      <c r="R156" t="inlineStr"/>
      <c r="S156">
        <f>G156*BS!$B$9</f>
        <v/>
      </c>
      <c r="T156">
        <f>H156*BS!$B$9</f>
        <v/>
      </c>
    </row>
    <row r="157" customFormat="1" s="79">
      <c r="B157" t="inlineStr">
        <is>
          <t>Total  Cost Transfers</t>
        </is>
      </c>
      <c r="G157" t="n">
        <v>0</v>
      </c>
      <c r="H157" t="n">
        <v>0</v>
      </c>
      <c r="N157">
        <f>B157</f>
        <v/>
      </c>
      <c r="O157" t="inlineStr"/>
      <c r="P157" t="inlineStr"/>
      <c r="Q157" t="inlineStr"/>
      <c r="R157" t="inlineStr"/>
      <c r="S157">
        <f>G157*BS!$B$9</f>
        <v/>
      </c>
      <c r="T157">
        <f>H157*BS!$B$9</f>
        <v/>
      </c>
    </row>
    <row r="158" customFormat="1" s="117">
      <c r="B158" t="inlineStr">
        <is>
          <t>Total  Cost Effect of movement in exchange rate</t>
        </is>
      </c>
      <c r="G158" t="n">
        <v>0</v>
      </c>
      <c r="H158" t="n">
        <v>12</v>
      </c>
      <c r="N158">
        <f>B158</f>
        <v/>
      </c>
      <c r="O158" t="inlineStr"/>
      <c r="P158" t="inlineStr"/>
      <c r="Q158" t="inlineStr"/>
      <c r="R158" t="inlineStr"/>
      <c r="S158">
        <f>G158*BS!$B$9</f>
        <v/>
      </c>
      <c r="T158">
        <f>H158*BS!$B$9</f>
        <v/>
      </c>
    </row>
    <row r="159" customFormat="1" s="79">
      <c r="B159" t="inlineStr">
        <is>
          <t>Total  Cost Disposals</t>
        </is>
      </c>
      <c r="G159" t="n">
        <v>0</v>
      </c>
      <c r="H159" t="n">
        <v>-1040</v>
      </c>
      <c r="N159">
        <f>B159</f>
        <v/>
      </c>
      <c r="O159" t="inlineStr"/>
      <c r="P159" t="inlineStr"/>
      <c r="Q159" t="inlineStr"/>
      <c r="R159" t="inlineStr"/>
      <c r="S159">
        <f>G159*BS!$B$9</f>
        <v/>
      </c>
      <c r="T159">
        <f>H159*BS!$B$9</f>
        <v/>
      </c>
    </row>
    <row r="160" customFormat="1" s="117">
      <c r="B160" t="inlineStr">
        <is>
          <t>Total  Cost At 31 March 2023</t>
        </is>
      </c>
      <c r="G160" t="n">
        <v>0</v>
      </c>
      <c r="H160" t="n">
        <v>40200</v>
      </c>
      <c r="N160">
        <f>B160</f>
        <v/>
      </c>
      <c r="O160" t="inlineStr"/>
      <c r="P160" t="inlineStr"/>
      <c r="Q160" t="inlineStr"/>
      <c r="R160" t="inlineStr"/>
      <c r="S160">
        <f>G160*BS!$B$9</f>
        <v/>
      </c>
      <c r="T160">
        <f>H160*BS!$B$9</f>
        <v/>
      </c>
    </row>
    <row r="161" customFormat="1" s="117">
      <c r="B161" t="inlineStr">
        <is>
          <t>Total  Accumulated amortisation At 1A April 2022</t>
        </is>
      </c>
      <c r="G161" t="n">
        <v>15050</v>
      </c>
      <c r="H161" t="n">
        <v>0</v>
      </c>
      <c r="N161">
        <f>B161</f>
        <v/>
      </c>
      <c r="O161" t="inlineStr"/>
      <c r="P161" t="inlineStr"/>
      <c r="Q161" t="inlineStr"/>
      <c r="R161" t="inlineStr"/>
      <c r="S161">
        <f>G161*BS!$B$9</f>
        <v/>
      </c>
      <c r="T161">
        <f>H161*BS!$B$9</f>
        <v/>
      </c>
    </row>
    <row r="162" customFormat="1" s="79">
      <c r="B162" t="inlineStr">
        <is>
          <t>Total  Accumulated amortisation Amortisation</t>
        </is>
      </c>
      <c r="G162" t="n">
        <v>0</v>
      </c>
      <c r="H162" t="n">
        <v>1555</v>
      </c>
      <c r="N162">
        <f>B162</f>
        <v/>
      </c>
      <c r="O162" t="inlineStr"/>
      <c r="P162" t="inlineStr"/>
      <c r="Q162" t="inlineStr"/>
      <c r="R162" t="inlineStr"/>
      <c r="S162">
        <f>G162*BS!$B$9</f>
        <v/>
      </c>
      <c r="T162">
        <f>H162*BS!$B$9</f>
        <v/>
      </c>
    </row>
    <row r="163" customFormat="1" s="79">
      <c r="B163" t="inlineStr">
        <is>
          <t>Total  Accumulated amortisation Effect of movement in exchange rate</t>
        </is>
      </c>
      <c r="G163" t="n">
        <v>0</v>
      </c>
      <c r="H163" t="n">
        <v>10</v>
      </c>
      <c r="N163">
        <f>B163</f>
        <v/>
      </c>
      <c r="O163" t="inlineStr"/>
      <c r="P163" t="inlineStr"/>
      <c r="Q163" t="inlineStr"/>
      <c r="R163" t="inlineStr"/>
      <c r="S163">
        <f>G163*BS!$B$9</f>
        <v/>
      </c>
      <c r="T163">
        <f>H163*BS!$B$9</f>
        <v/>
      </c>
    </row>
    <row r="164" customFormat="1" s="117">
      <c r="B164" t="inlineStr">
        <is>
          <t>Total  Accumulated amortisation Disposals</t>
        </is>
      </c>
      <c r="G164" t="n">
        <v>0</v>
      </c>
      <c r="H164" t="n">
        <v>-973</v>
      </c>
      <c r="N164">
        <f>B164</f>
        <v/>
      </c>
      <c r="O164" t="inlineStr"/>
      <c r="P164" t="inlineStr"/>
      <c r="Q164" t="inlineStr"/>
      <c r="R164" t="inlineStr"/>
      <c r="S164">
        <f>G164*BS!$B$9</f>
        <v/>
      </c>
      <c r="T164">
        <f>H164*BS!$B$9</f>
        <v/>
      </c>
    </row>
    <row r="165" customFormat="1" s="79">
      <c r="B165" t="inlineStr">
        <is>
          <t>Total  Accumulated amortisation At 31 March 2023</t>
        </is>
      </c>
      <c r="G165" t="n">
        <v>0</v>
      </c>
      <c r="H165" t="n">
        <v>15642</v>
      </c>
      <c r="N165">
        <f>B165</f>
        <v/>
      </c>
      <c r="O165" t="inlineStr"/>
      <c r="P165" t="inlineStr"/>
      <c r="Q165" t="inlineStr"/>
      <c r="R165" t="inlineStr"/>
      <c r="S165">
        <f>G165*BS!$B$9</f>
        <v/>
      </c>
      <c r="T165">
        <f>H165*BS!$B$9</f>
        <v/>
      </c>
    </row>
    <row r="166" customFormat="1" s="79">
      <c r="B166" t="inlineStr">
        <is>
          <t>Total  Net book value At 31 March 2023</t>
        </is>
      </c>
      <c r="G166" t="n">
        <v>0</v>
      </c>
      <c r="H166" t="n">
        <v>24558</v>
      </c>
      <c r="N166">
        <f>B166</f>
        <v/>
      </c>
      <c r="O166" t="inlineStr"/>
      <c r="P166" t="inlineStr"/>
      <c r="Q166" t="inlineStr"/>
      <c r="R166" t="inlineStr"/>
      <c r="S166">
        <f>G166*BS!$B$9</f>
        <v/>
      </c>
      <c r="T166">
        <f>H166*BS!$B$9</f>
        <v/>
      </c>
    </row>
    <row r="167" customFormat="1" s="79">
      <c r="B167" t="inlineStr">
        <is>
          <t>Total  Net book value At 31 March 2022</t>
        </is>
      </c>
      <c r="G167" t="n">
        <v>16285</v>
      </c>
      <c r="H167" t="n">
        <v>0</v>
      </c>
      <c r="N167">
        <f>B167</f>
        <v/>
      </c>
      <c r="O167" t="inlineStr"/>
      <c r="P167" t="inlineStr"/>
      <c r="Q167" t="inlineStr"/>
      <c r="R167" t="inlineStr"/>
      <c r="S167">
        <f>G167*BS!$B$9</f>
        <v/>
      </c>
      <c r="T167">
        <f>H167*BS!$B$9</f>
        <v/>
      </c>
    </row>
    <row r="168" customFormat="1" s="79">
      <c r="A168" s="618" t="n"/>
      <c r="B168" s="102" t="n"/>
      <c r="C168" s="103" t="n"/>
      <c r="D168" s="103" t="n"/>
      <c r="E168" s="103" t="n"/>
      <c r="F168" s="103" t="n"/>
      <c r="G168" s="103" t="n"/>
      <c r="H168" s="103"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34" t="n"/>
      <c r="J169" s="85" t="n"/>
      <c r="K169" s="85" t="n"/>
      <c r="L169" s="85" t="n"/>
      <c r="M169" s="85" t="n"/>
      <c r="N169" s="114" t="inlineStr"/>
      <c r="O169" s="115" t="inlineStr"/>
      <c r="P169" s="115" t="inlineStr"/>
      <c r="Q169" s="115" t="inlineStr"/>
      <c r="R169" s="115" t="inlineStr"/>
      <c r="S169" s="115" t="inlineStr"/>
      <c r="T169" s="115" t="inlineStr"/>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inlineStr">
        <is>
          <t>K19</t>
        </is>
      </c>
      <c r="B170" s="96" t="inlineStr">
        <is>
          <t>Total</t>
        </is>
      </c>
      <c r="C170" s="940">
        <f>SUM(INDIRECT(ADDRESS(MATCH("K18",$A:$A,0)+1,COLUMN(C$12),4)&amp;":"&amp;ADDRESS(MATCH("K19",$A:$A,0)-1,COLUMN(C$12),4)))</f>
        <v/>
      </c>
      <c r="D170" s="940">
        <f>SUM(INDIRECT(ADDRESS(MATCH("K18",$A:$A,0)+1,COLUMN(D$12),4)&amp;":"&amp;ADDRESS(MATCH("K19",$A:$A,0)-1,COLUMN(D$12),4)))</f>
        <v/>
      </c>
      <c r="E170" s="940">
        <f>SUM(INDIRECT(ADDRESS(MATCH("K18",$A:$A,0)+1,COLUMN(E$12),4)&amp;":"&amp;ADDRESS(MATCH("K19",$A:$A,0)-1,COLUMN(E$12),4)))</f>
        <v/>
      </c>
      <c r="F170" s="940">
        <f>SUM(INDIRECT(ADDRESS(MATCH("K18",$A:$A,0)+1,COLUMN(F$12),4)&amp;":"&amp;ADDRESS(MATCH("K19",$A:$A,0)-1,COLUMN(F$12),4)))</f>
        <v/>
      </c>
      <c r="G170" s="940">
        <f>SUM(INDIRECT(ADDRESS(MATCH("K18",$A:$A,0)+1,COLUMN(G$12),4)&amp;":"&amp;ADDRESS(MATCH("K19",$A:$A,0)-1,COLUMN(G$12),4)))</f>
        <v/>
      </c>
      <c r="H170" s="940">
        <f>SUM(INDIRECT(ADDRESS(MATCH("K18",$A:$A,0)+1,COLUMN(H$12),4)&amp;":"&amp;ADDRESS(MATCH("K19",$A:$A,0)-1,COLUMN(H$12),4)))</f>
        <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K20</t>
        </is>
      </c>
      <c r="B171" s="96" t="inlineStr">
        <is>
          <t>Other intangible assets</t>
        </is>
      </c>
      <c r="C171" s="954" t="n"/>
      <c r="D171" s="954" t="n"/>
      <c r="E171" s="954" t="n"/>
      <c r="F171" s="954" t="n"/>
      <c r="G171" s="954" t="n"/>
      <c r="H171" s="954" t="n"/>
      <c r="I171" s="934" t="n"/>
      <c r="J171" s="85" t="n"/>
      <c r="K171" s="85" t="n"/>
      <c r="L171" s="85" t="n"/>
      <c r="M171" s="85" t="n"/>
      <c r="N171" s="114">
        <f>B171</f>
        <v/>
      </c>
      <c r="O171" s="115" t="inlineStr"/>
      <c r="P171" s="115" t="inlineStr"/>
      <c r="Q171" s="115" t="inlineStr"/>
      <c r="R171" s="115" t="inlineStr"/>
      <c r="S171" s="115" t="inlineStr"/>
      <c r="T171" s="115" t="inlineStr"/>
      <c r="U171" s="935">
        <f>I132</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B172" t="inlineStr">
        <is>
          <t>Computer software  Cost At 1 April 2022</t>
        </is>
      </c>
      <c r="G172" t="n">
        <v>19512</v>
      </c>
      <c r="H172" t="n">
        <v>0</v>
      </c>
      <c r="N172">
        <f>B172</f>
        <v/>
      </c>
      <c r="O172" t="inlineStr"/>
      <c r="P172" t="inlineStr"/>
      <c r="Q172" t="inlineStr"/>
      <c r="R172" t="inlineStr"/>
      <c r="S172">
        <f>G172*BS!$B$9</f>
        <v/>
      </c>
      <c r="T172">
        <f>H172*BS!$B$9</f>
        <v/>
      </c>
    </row>
    <row r="173" customFormat="1" s="79">
      <c r="B173" t="inlineStr">
        <is>
          <t>Computer software  Cost Additions</t>
        </is>
      </c>
      <c r="G173" t="n">
        <v>0</v>
      </c>
      <c r="H173" t="n">
        <v>3</v>
      </c>
      <c r="N173">
        <f>B173</f>
        <v/>
      </c>
      <c r="O173" t="inlineStr"/>
      <c r="P173" t="inlineStr"/>
      <c r="Q173" t="inlineStr"/>
      <c r="R173" t="inlineStr"/>
      <c r="S173">
        <f>G173*BS!$B$9</f>
        <v/>
      </c>
      <c r="T173">
        <f>H173*BS!$B$9</f>
        <v/>
      </c>
    </row>
    <row r="174" customFormat="1" s="79">
      <c r="B174" t="inlineStr">
        <is>
          <t>Computer software  Cost Transfers</t>
        </is>
      </c>
      <c r="G174" t="n">
        <v>0</v>
      </c>
      <c r="H174" t="n">
        <v>5874</v>
      </c>
      <c r="N174">
        <f>B174</f>
        <v/>
      </c>
      <c r="O174" t="inlineStr"/>
      <c r="P174" t="inlineStr"/>
      <c r="Q174" t="inlineStr"/>
      <c r="R174" t="inlineStr"/>
      <c r="S174">
        <f>G174*BS!$B$9</f>
        <v/>
      </c>
      <c r="T174">
        <f>H174*BS!$B$9</f>
        <v/>
      </c>
    </row>
    <row r="175" customFormat="1" s="79">
      <c r="B175" t="inlineStr">
        <is>
          <t>Computer software  Cost Effect of movement in exchange rate</t>
        </is>
      </c>
      <c r="G175" t="n">
        <v>0</v>
      </c>
      <c r="H175" t="n">
        <v>11</v>
      </c>
      <c r="N175">
        <f>B175</f>
        <v/>
      </c>
      <c r="O175" t="inlineStr"/>
      <c r="P175" t="inlineStr"/>
      <c r="Q175" t="inlineStr"/>
      <c r="R175" t="inlineStr"/>
      <c r="S175">
        <f>G175*BS!$B$9</f>
        <v/>
      </c>
      <c r="T175">
        <f>H175*BS!$B$9</f>
        <v/>
      </c>
    </row>
    <row r="176" customFormat="1" s="154">
      <c r="B176" t="inlineStr">
        <is>
          <t>Computer software  Cost Disposals</t>
        </is>
      </c>
      <c r="G176" t="n">
        <v>0</v>
      </c>
      <c r="H176" t="n">
        <v>-1040</v>
      </c>
      <c r="N176">
        <f>B176</f>
        <v/>
      </c>
      <c r="O176" t="inlineStr"/>
      <c r="P176" t="inlineStr"/>
      <c r="Q176" t="inlineStr"/>
      <c r="R176" t="inlineStr"/>
      <c r="S176">
        <f>G176*BS!$B$9</f>
        <v/>
      </c>
      <c r="T176">
        <f>H176*BS!$B$9</f>
        <v/>
      </c>
    </row>
    <row r="177">
      <c r="B177" t="inlineStr">
        <is>
          <t>Computer software  Cost At 31 March 2023</t>
        </is>
      </c>
      <c r="G177" t="n">
        <v>0</v>
      </c>
      <c r="H177" t="n">
        <v>24360</v>
      </c>
      <c r="N177">
        <f>B177</f>
        <v/>
      </c>
      <c r="O177" t="inlineStr"/>
      <c r="P177" t="inlineStr"/>
      <c r="Q177" t="inlineStr"/>
      <c r="R177" t="inlineStr"/>
      <c r="S177">
        <f>G177*BS!$B$9</f>
        <v/>
      </c>
      <c r="T177">
        <f>H177*BS!$B$9</f>
        <v/>
      </c>
    </row>
    <row r="178">
      <c r="B178" t="inlineStr">
        <is>
          <t>Computer software  Accumulated amortisation At 1A April 2022</t>
        </is>
      </c>
      <c r="G178" t="n">
        <v>15050</v>
      </c>
      <c r="H178" t="n">
        <v>0</v>
      </c>
      <c r="N178">
        <f>B178</f>
        <v/>
      </c>
      <c r="O178" t="inlineStr"/>
      <c r="P178" t="inlineStr"/>
      <c r="Q178" t="inlineStr"/>
      <c r="R178" t="inlineStr"/>
      <c r="S178">
        <f>G178*BS!$B$9</f>
        <v/>
      </c>
      <c r="T178">
        <f>H178*BS!$B$9</f>
        <v/>
      </c>
    </row>
    <row r="179">
      <c r="B179" t="inlineStr">
        <is>
          <t>Computer software  Accumulated amortisation Amortisation</t>
        </is>
      </c>
      <c r="G179" t="n">
        <v>0</v>
      </c>
      <c r="H179" t="n">
        <v>1555</v>
      </c>
      <c r="N179">
        <f>B179</f>
        <v/>
      </c>
      <c r="O179" t="inlineStr"/>
      <c r="P179" t="inlineStr"/>
      <c r="Q179" t="inlineStr"/>
      <c r="R179" t="inlineStr"/>
      <c r="S179">
        <f>G179*BS!$B$9</f>
        <v/>
      </c>
      <c r="T179">
        <f>H179*BS!$B$9</f>
        <v/>
      </c>
    </row>
    <row r="180">
      <c r="B180" t="inlineStr">
        <is>
          <t>Computer software  Accumulated amortisation Effect of movement in exchange rate</t>
        </is>
      </c>
      <c r="G180" t="n">
        <v>0</v>
      </c>
      <c r="H180" t="n">
        <v>10</v>
      </c>
      <c r="N180">
        <f>B180</f>
        <v/>
      </c>
      <c r="O180" t="inlineStr"/>
      <c r="P180" t="inlineStr"/>
      <c r="Q180" t="inlineStr"/>
      <c r="R180" t="inlineStr"/>
      <c r="S180">
        <f>G180*BS!$B$9</f>
        <v/>
      </c>
      <c r="T180">
        <f>H180*BS!$B$9</f>
        <v/>
      </c>
    </row>
    <row r="181">
      <c r="B181" t="inlineStr">
        <is>
          <t>Computer software  Accumulated amortisation Disposals</t>
        </is>
      </c>
      <c r="G181" t="n">
        <v>0</v>
      </c>
      <c r="H181" t="n">
        <v>-973</v>
      </c>
      <c r="N181">
        <f>B181</f>
        <v/>
      </c>
      <c r="O181" t="inlineStr"/>
      <c r="P181" t="inlineStr"/>
      <c r="Q181" t="inlineStr"/>
      <c r="R181" t="inlineStr"/>
      <c r="S181">
        <f>G181*BS!$B$9</f>
        <v/>
      </c>
      <c r="T181">
        <f>H181*BS!$B$9</f>
        <v/>
      </c>
    </row>
    <row r="182">
      <c r="B182" t="inlineStr">
        <is>
          <t>Computer software  Accumulated amortisation At 31 March 2023</t>
        </is>
      </c>
      <c r="G182" t="n">
        <v>0</v>
      </c>
      <c r="H182" t="n">
        <v>15642</v>
      </c>
      <c r="N182">
        <f>B182</f>
        <v/>
      </c>
      <c r="O182" t="inlineStr"/>
      <c r="P182" t="inlineStr"/>
      <c r="Q182" t="inlineStr"/>
      <c r="R182" t="inlineStr"/>
      <c r="S182">
        <f>G182*BS!$B$9</f>
        <v/>
      </c>
      <c r="T182">
        <f>H182*BS!$B$9</f>
        <v/>
      </c>
    </row>
    <row r="183">
      <c r="B183" t="inlineStr">
        <is>
          <t>Computer software  Net book value At 31 March 2023</t>
        </is>
      </c>
      <c r="G183" t="n">
        <v>0</v>
      </c>
      <c r="H183" t="n">
        <v>8718</v>
      </c>
      <c r="N183">
        <f>B183</f>
        <v/>
      </c>
      <c r="O183" t="inlineStr"/>
      <c r="P183" t="inlineStr"/>
      <c r="Q183" t="inlineStr"/>
      <c r="R183" t="inlineStr"/>
      <c r="S183">
        <f>G183*BS!$B$9</f>
        <v/>
      </c>
      <c r="T183">
        <f>H183*BS!$B$9</f>
        <v/>
      </c>
    </row>
    <row r="184">
      <c r="B184" t="inlineStr">
        <is>
          <t>Computer software  Net book value At 31 March 2022</t>
        </is>
      </c>
      <c r="G184" t="n">
        <v>4462</v>
      </c>
      <c r="H184" t="n">
        <v>0</v>
      </c>
      <c r="N184">
        <f>B184</f>
        <v/>
      </c>
      <c r="O184" t="inlineStr"/>
      <c r="P184" t="inlineStr"/>
      <c r="Q184" t="inlineStr"/>
      <c r="R184" t="inlineStr"/>
      <c r="S184">
        <f>G184*BS!$B$9</f>
        <v/>
      </c>
      <c r="T184">
        <f>H184*BS!$B$9</f>
        <v/>
      </c>
    </row>
    <row r="185">
      <c r="B185" t="inlineStr">
        <is>
          <t>Software under development  Cost At 1 April 2022</t>
        </is>
      </c>
      <c r="G185" t="n">
        <v>11823</v>
      </c>
      <c r="H185" t="n">
        <v>0</v>
      </c>
      <c r="N185">
        <f>B185</f>
        <v/>
      </c>
      <c r="O185" t="inlineStr"/>
      <c r="P185" t="inlineStr"/>
      <c r="Q185" t="inlineStr"/>
      <c r="R185" t="inlineStr"/>
      <c r="S185">
        <f>G185*BS!$B$9</f>
        <v/>
      </c>
      <c r="T185">
        <f>H185*BS!$B$9</f>
        <v/>
      </c>
    </row>
    <row r="186">
      <c r="B186" t="inlineStr">
        <is>
          <t>Software under development  Cost Additions</t>
        </is>
      </c>
      <c r="G186" t="n">
        <v>0</v>
      </c>
      <c r="H186" t="n">
        <v>9890</v>
      </c>
      <c r="N186">
        <f>B186</f>
        <v/>
      </c>
      <c r="O186" t="inlineStr"/>
      <c r="P186" t="inlineStr"/>
      <c r="Q186" t="inlineStr"/>
      <c r="R186" t="inlineStr"/>
      <c r="S186">
        <f>G186*BS!$B$9</f>
        <v/>
      </c>
      <c r="T186">
        <f>H186*BS!$B$9</f>
        <v/>
      </c>
    </row>
    <row r="187">
      <c r="B187" t="inlineStr">
        <is>
          <t>Software under development  Cost Transfers</t>
        </is>
      </c>
      <c r="G187" t="n">
        <v>0</v>
      </c>
      <c r="H187" t="n">
        <v>-5874</v>
      </c>
      <c r="N187">
        <f>B187</f>
        <v/>
      </c>
      <c r="O187" t="inlineStr"/>
      <c r="P187" t="inlineStr"/>
      <c r="Q187" t="inlineStr"/>
      <c r="R187" t="inlineStr"/>
      <c r="S187">
        <f>G187*BS!$B$9</f>
        <v/>
      </c>
      <c r="T187">
        <f>H187*BS!$B$9</f>
        <v/>
      </c>
    </row>
    <row r="188">
      <c r="B188" t="inlineStr">
        <is>
          <t>Software under development  Cost Effect of movement in exchange rate</t>
        </is>
      </c>
      <c r="G188" t="n">
        <v>0</v>
      </c>
      <c r="H188" t="n">
        <v>1</v>
      </c>
      <c r="N188">
        <f>B188</f>
        <v/>
      </c>
      <c r="O188" t="inlineStr"/>
      <c r="P188" t="inlineStr"/>
      <c r="Q188" t="inlineStr"/>
      <c r="R188" t="inlineStr"/>
      <c r="S188">
        <f>G188*BS!$B$9</f>
        <v/>
      </c>
      <c r="T188">
        <f>H188*BS!$B$9</f>
        <v/>
      </c>
    </row>
    <row r="189">
      <c r="A189" s="618" t="n"/>
      <c r="B189" s="102" t="inlineStr">
        <is>
          <t>Software under development  Cost Disposals</t>
        </is>
      </c>
      <c r="C189" s="939" t="n"/>
      <c r="D189" s="939" t="n"/>
      <c r="E189" s="939" t="n"/>
      <c r="F189" s="939" t="n"/>
      <c r="G189" s="939" t="n">
        <v>0</v>
      </c>
      <c r="H189" s="939" t="n">
        <v>0</v>
      </c>
      <c r="I189" s="928" t="n"/>
      <c r="N189" s="105">
        <f>B189</f>
        <v/>
      </c>
      <c r="O189" s="106" t="inlineStr"/>
      <c r="P189" s="106" t="inlineStr"/>
      <c r="Q189" s="106" t="inlineStr"/>
      <c r="R189" s="106" t="inlineStr"/>
      <c r="S189" s="106">
        <f>G189*BS!$B$9</f>
        <v/>
      </c>
      <c r="T189" s="106">
        <f>H189*BS!$B$9</f>
        <v/>
      </c>
      <c r="U189" s="929">
        <f>I133</f>
        <v/>
      </c>
      <c r="V189" s="927" t="n"/>
      <c r="W189" s="927" t="n"/>
    </row>
    <row r="190">
      <c r="A190" s="618" t="n"/>
      <c r="B190" s="102" t="inlineStr">
        <is>
          <t>Software under development  Cost At 31 March 2023</t>
        </is>
      </c>
      <c r="C190" s="939" t="n"/>
      <c r="D190" s="939" t="n"/>
      <c r="E190" s="939" t="n"/>
      <c r="F190" s="939" t="n"/>
      <c r="G190" s="939" t="n">
        <v>0</v>
      </c>
      <c r="H190" s="939" t="n">
        <v>15840</v>
      </c>
      <c r="I190" s="928" t="n"/>
      <c r="N190" s="105">
        <f>B190</f>
        <v/>
      </c>
      <c r="O190" s="106" t="inlineStr"/>
      <c r="P190" s="106" t="inlineStr"/>
      <c r="Q190" s="106" t="inlineStr"/>
      <c r="R190" s="106" t="inlineStr"/>
      <c r="S190" s="106">
        <f>G190*BS!$B$9</f>
        <v/>
      </c>
      <c r="T190" s="106">
        <f>H190*BS!$B$9</f>
        <v/>
      </c>
      <c r="U190" s="107">
        <f>I134</f>
        <v/>
      </c>
      <c r="V190" s="927" t="n"/>
      <c r="W190" s="927" t="n"/>
    </row>
    <row r="191">
      <c r="A191" s="618" t="n"/>
      <c r="B191" s="102" t="inlineStr">
        <is>
          <t>Software under development  Accumulated amortisation At 1A April 2022</t>
        </is>
      </c>
      <c r="C191" s="939" t="n"/>
      <c r="D191" s="939" t="n"/>
      <c r="E191" s="939" t="n"/>
      <c r="F191" s="939" t="n"/>
      <c r="G191" s="939" t="n">
        <v>0</v>
      </c>
      <c r="H191" s="939" t="n">
        <v>0</v>
      </c>
      <c r="I191" s="928" t="n"/>
      <c r="N191" s="105">
        <f>B191</f>
        <v/>
      </c>
      <c r="O191" s="106" t="inlineStr"/>
      <c r="P191" s="106" t="inlineStr"/>
      <c r="Q191" s="106" t="inlineStr"/>
      <c r="R191" s="106" t="inlineStr"/>
      <c r="S191" s="106">
        <f>G191*BS!$B$9</f>
        <v/>
      </c>
      <c r="T191" s="106">
        <f>H191*BS!$B$9</f>
        <v/>
      </c>
      <c r="U191" s="107">
        <f>I135</f>
        <v/>
      </c>
      <c r="V191" s="927" t="n"/>
      <c r="W191" s="927" t="n"/>
    </row>
    <row r="192">
      <c r="A192" s="618" t="n"/>
      <c r="B192" s="102" t="inlineStr">
        <is>
          <t>Software under development  Accumulated amortisation Amortisation</t>
        </is>
      </c>
      <c r="C192" s="939" t="n"/>
      <c r="D192" s="939" t="n"/>
      <c r="E192" s="939" t="n"/>
      <c r="F192" s="939" t="n"/>
      <c r="G192" s="939" t="n">
        <v>0</v>
      </c>
      <c r="H192" s="939" t="n">
        <v>0</v>
      </c>
      <c r="I192" s="928" t="n"/>
      <c r="N192" s="105">
        <f>B192</f>
        <v/>
      </c>
      <c r="O192" s="106" t="inlineStr"/>
      <c r="P192" s="106" t="inlineStr"/>
      <c r="Q192" s="106" t="inlineStr"/>
      <c r="R192" s="106" t="inlineStr"/>
      <c r="S192" s="106">
        <f>G192*BS!$B$9</f>
        <v/>
      </c>
      <c r="T192" s="106">
        <f>H192*BS!$B$9</f>
        <v/>
      </c>
      <c r="U192" s="107">
        <f>I136</f>
        <v/>
      </c>
      <c r="V192" s="927" t="n"/>
      <c r="W192" s="927" t="n"/>
    </row>
    <row r="193">
      <c r="A193" s="618" t="n"/>
      <c r="B193" s="102" t="inlineStr">
        <is>
          <t>Software under development  Accumulated amortisation Effect of movement in exchange rate</t>
        </is>
      </c>
      <c r="C193" s="939" t="n"/>
      <c r="D193" s="939" t="n"/>
      <c r="E193" s="939" t="n"/>
      <c r="F193" s="939" t="n"/>
      <c r="G193" s="939" t="n">
        <v>0</v>
      </c>
      <c r="H193" s="939" t="n">
        <v>0</v>
      </c>
      <c r="I193" s="928" t="n"/>
      <c r="N193" s="105">
        <f>B193</f>
        <v/>
      </c>
      <c r="O193" s="106" t="inlineStr"/>
      <c r="P193" s="106" t="inlineStr"/>
      <c r="Q193" s="106" t="inlineStr"/>
      <c r="R193" s="106" t="inlineStr"/>
      <c r="S193" s="106">
        <f>G193*BS!$B$9</f>
        <v/>
      </c>
      <c r="T193" s="106">
        <f>H193*BS!$B$9</f>
        <v/>
      </c>
      <c r="U193" s="107">
        <f>I137</f>
        <v/>
      </c>
      <c r="V193" s="927" t="n"/>
      <c r="W193" s="927" t="n"/>
    </row>
    <row r="194">
      <c r="A194" s="618" t="n"/>
      <c r="B194" s="102" t="inlineStr">
        <is>
          <t>Software under development  Accumulated amortisation Disposals</t>
        </is>
      </c>
      <c r="C194" s="103" t="n"/>
      <c r="D194" s="103" t="n"/>
      <c r="E194" s="103" t="n"/>
      <c r="F194" s="103" t="n"/>
      <c r="G194" s="103" t="n">
        <v>0</v>
      </c>
      <c r="H194" s="103" t="n">
        <v>0</v>
      </c>
      <c r="I194" s="928" t="n"/>
      <c r="N194" s="105">
        <f>B194</f>
        <v/>
      </c>
      <c r="O194" s="106" t="inlineStr"/>
      <c r="P194" s="106" t="inlineStr"/>
      <c r="Q194" s="106" t="inlineStr"/>
      <c r="R194" s="106" t="inlineStr"/>
      <c r="S194" s="106">
        <f>G194*BS!$B$9</f>
        <v/>
      </c>
      <c r="T194" s="106">
        <f>H194*BS!$B$9</f>
        <v/>
      </c>
      <c r="U194" s="107">
        <f>I138</f>
        <v/>
      </c>
      <c r="V194" s="927" t="n"/>
      <c r="W194" s="927" t="n"/>
    </row>
    <row r="195">
      <c r="A195" s="618" t="n"/>
      <c r="B195" s="102" t="inlineStr">
        <is>
          <t>Software under development  Accumulated amortisation At 31 March 2023</t>
        </is>
      </c>
      <c r="C195" s="939" t="n"/>
      <c r="D195" s="939" t="n"/>
      <c r="E195" s="939" t="n"/>
      <c r="F195" s="939" t="n"/>
      <c r="G195" s="939" t="n">
        <v>0</v>
      </c>
      <c r="H195" s="939" t="n">
        <v>0</v>
      </c>
      <c r="I195" s="928" t="n"/>
      <c r="N195" s="105">
        <f>B195</f>
        <v/>
      </c>
      <c r="O195" s="106" t="inlineStr"/>
      <c r="P195" s="106" t="inlineStr"/>
      <c r="Q195" s="106" t="inlineStr"/>
      <c r="R195" s="106" t="inlineStr"/>
      <c r="S195" s="106">
        <f>G195*BS!$B$9</f>
        <v/>
      </c>
      <c r="T195" s="106">
        <f>H195*BS!$B$9</f>
        <v/>
      </c>
      <c r="U195" s="107">
        <f>I139</f>
        <v/>
      </c>
      <c r="V195" s="927" t="n"/>
      <c r="W195" s="927" t="n"/>
    </row>
    <row r="196">
      <c r="A196" s="618" t="n"/>
      <c r="B196" s="102" t="inlineStr">
        <is>
          <t>Software under development  Net book value At 31 March 2023</t>
        </is>
      </c>
      <c r="C196" s="939" t="n"/>
      <c r="D196" s="939" t="n"/>
      <c r="E196" s="939" t="n"/>
      <c r="F196" s="939" t="n"/>
      <c r="G196" s="939" t="n">
        <v>0</v>
      </c>
      <c r="H196" s="939" t="n">
        <v>15840</v>
      </c>
      <c r="I196" s="928" t="n"/>
      <c r="N196" s="105">
        <f>B196</f>
        <v/>
      </c>
      <c r="O196" s="106" t="inlineStr"/>
      <c r="P196" s="106" t="inlineStr"/>
      <c r="Q196" s="106" t="inlineStr"/>
      <c r="R196" s="106" t="inlineStr"/>
      <c r="S196" s="106">
        <f>G196*BS!$B$9</f>
        <v/>
      </c>
      <c r="T196" s="106">
        <f>H196*BS!$B$9</f>
        <v/>
      </c>
      <c r="U196" s="107" t="n"/>
      <c r="V196" s="927" t="n"/>
      <c r="W196" s="927" t="n"/>
    </row>
    <row r="197">
      <c r="A197" s="618" t="n"/>
      <c r="B197" s="102" t="inlineStr">
        <is>
          <t>Software under development  Net book value At 31 March 2022</t>
        </is>
      </c>
      <c r="C197" s="939" t="n"/>
      <c r="D197" s="939" t="n"/>
      <c r="E197" s="939" t="n"/>
      <c r="F197" s="939" t="n"/>
      <c r="G197" s="939" t="n">
        <v>11823</v>
      </c>
      <c r="H197" s="939" t="n">
        <v>0</v>
      </c>
      <c r="I197" s="928" t="n"/>
      <c r="N197" s="105">
        <f>B197</f>
        <v/>
      </c>
      <c r="O197" s="106" t="inlineStr"/>
      <c r="P197" s="106" t="inlineStr"/>
      <c r="Q197" s="106" t="inlineStr"/>
      <c r="R197" s="106" t="inlineStr"/>
      <c r="S197" s="106">
        <f>G197*BS!$B$9</f>
        <v/>
      </c>
      <c r="T197" s="106">
        <f>H197*BS!$B$9</f>
        <v/>
      </c>
      <c r="U197" s="107">
        <f>I141</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f>I142</f>
        <v/>
      </c>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I143</f>
        <v/>
      </c>
      <c r="V199" s="927" t="n"/>
      <c r="W199" s="927" t="n"/>
    </row>
    <row r="200">
      <c r="A200" s="618" t="inlineStr">
        <is>
          <t>K21</t>
        </is>
      </c>
      <c r="B200" s="96" t="inlineStr">
        <is>
          <t xml:space="preserve">Total </t>
        </is>
      </c>
      <c r="C200" s="940">
        <f>SUM(INDIRECT(ADDRESS(MATCH("K20",$A:$A,0)+1,COLUMN(C$12),4)&amp;":"&amp;ADDRESS(MATCH("K21",$A:$A,0)-1,COLUMN(C$12),4)))</f>
        <v/>
      </c>
      <c r="D200" s="940">
        <f>SUM(INDIRECT(ADDRESS(MATCH("K20",$A:$A,0)+1,COLUMN(D$12),4)&amp;":"&amp;ADDRESS(MATCH("K21",$A:$A,0)-1,COLUMN(D$12),4)))</f>
        <v/>
      </c>
      <c r="E200" s="940">
        <f>SUM(INDIRECT(ADDRESS(MATCH("K20",$A:$A,0)+1,COLUMN(E$12),4)&amp;":"&amp;ADDRESS(MATCH("K21",$A:$A,0)-1,COLUMN(E$12),4)))</f>
        <v/>
      </c>
      <c r="F200" s="940">
        <f>SUM(INDIRECT(ADDRESS(MATCH("K20",$A:$A,0)+1,COLUMN(F$12),4)&amp;":"&amp;ADDRESS(MATCH("K21",$A:$A,0)-1,COLUMN(F$12),4)))</f>
        <v/>
      </c>
      <c r="G200" s="940">
        <f>SUM(INDIRECT(ADDRESS(MATCH("K20",$A:$A,0)+1,COLUMN(G$12),4)&amp;":"&amp;ADDRESS(MATCH("K21",$A:$A,0)-1,COLUMN(G$12),4)))</f>
        <v/>
      </c>
      <c r="H200" s="940">
        <f>SUM(INDIRECT(ADDRESS(MATCH("K20",$A:$A,0)+1,COLUMN(H$12),4)&amp;":"&amp;ADDRESS(MATCH("K21",$A:$A,0)-1,COLUMN(H$12),4)))</f>
        <v/>
      </c>
      <c r="I200" s="934" t="n"/>
      <c r="J200" s="85" t="n"/>
      <c r="K200" s="85" t="n"/>
      <c r="L200" s="85" t="n"/>
      <c r="M200" s="85" t="n"/>
      <c r="N200" s="114">
        <f>B200</f>
        <v/>
      </c>
      <c r="O200" s="156">
        <f>C200*BS!$B$9</f>
        <v/>
      </c>
      <c r="P200" s="156">
        <f>D200*BS!$B$9</f>
        <v/>
      </c>
      <c r="Q200" s="156">
        <f>E200*BS!$B$9</f>
        <v/>
      </c>
      <c r="R200" s="156">
        <f>F200*BS!$B$9</f>
        <v/>
      </c>
      <c r="S200" s="156">
        <f>G200*BS!$B$9</f>
        <v/>
      </c>
      <c r="T200" s="156">
        <f>H200*BS!$B$9</f>
        <v/>
      </c>
      <c r="U200" s="157">
        <f>I144</f>
        <v/>
      </c>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t="n"/>
      <c r="V201" s="927" t="n"/>
      <c r="W201" s="927" t="n"/>
    </row>
    <row r="202">
      <c r="A202" s="618" t="inlineStr">
        <is>
          <t>K22</t>
        </is>
      </c>
      <c r="B202" s="96" t="inlineStr">
        <is>
          <t>Investments</t>
        </is>
      </c>
      <c r="C202" s="158" t="n"/>
      <c r="D202" s="158" t="n"/>
      <c r="E202" s="158" t="n"/>
      <c r="F202" s="158" t="n"/>
      <c r="G202" s="158" t="n"/>
      <c r="H202" s="158" t="n"/>
      <c r="I202" s="955" t="n"/>
      <c r="J202" s="85" t="n"/>
      <c r="K202" s="85" t="n"/>
      <c r="L202" s="85" t="n"/>
      <c r="M202" s="85" t="n"/>
      <c r="N202" s="114">
        <f>B202</f>
        <v/>
      </c>
      <c r="O202" s="115" t="inlineStr"/>
      <c r="P202" s="115" t="inlineStr"/>
      <c r="Q202" s="115" t="inlineStr"/>
      <c r="R202" s="115" t="inlineStr"/>
      <c r="S202" s="115" t="inlineStr"/>
      <c r="T202" s="115" t="inlineStr"/>
      <c r="U202" s="123" t="n"/>
      <c r="V202" s="936" t="n"/>
      <c r="W202" s="936" t="n"/>
      <c r="X202" s="85" t="n"/>
      <c r="Y202" s="85" t="n"/>
      <c r="Z202" s="85" t="n"/>
      <c r="AA202" s="85" t="n"/>
      <c r="AB202" s="85" t="n"/>
      <c r="AC202" s="85" t="n"/>
      <c r="AD202" s="85" t="n"/>
      <c r="AE202" s="85" t="n"/>
      <c r="AF202" s="85" t="n"/>
      <c r="AG202" s="85" t="n"/>
      <c r="AH202" s="85" t="n"/>
      <c r="AI202" s="85" t="n"/>
      <c r="AJ202" s="85" t="n"/>
      <c r="AK202" s="85" t="n"/>
      <c r="AL202" s="85" t="n"/>
      <c r="AM202" s="85" t="n"/>
      <c r="AN202" s="85" t="n"/>
      <c r="AO202" s="85" t="n"/>
      <c r="AP202" s="85" t="n"/>
      <c r="AQ202" s="85" t="n"/>
      <c r="AR202" s="85" t="n"/>
      <c r="AS202" s="85" t="n"/>
      <c r="AT202" s="85" t="n"/>
      <c r="AU202" s="85" t="n"/>
      <c r="AV202" s="85" t="n"/>
      <c r="AW202" s="85" t="n"/>
      <c r="AX202" s="85" t="n"/>
      <c r="AY202" s="85" t="n"/>
      <c r="AZ202" s="85" t="n"/>
      <c r="BA202" s="85" t="n"/>
      <c r="BB202" s="85" t="n"/>
      <c r="BC202" s="85" t="n"/>
      <c r="BD202" s="85" t="n"/>
      <c r="BE202" s="85" t="n"/>
      <c r="BF202" s="85" t="n"/>
      <c r="BG202" s="85" t="n"/>
      <c r="BH202" s="85" t="n"/>
      <c r="BI202" s="85" t="n"/>
      <c r="BJ202" s="85" t="n"/>
      <c r="BK202" s="85" t="n"/>
      <c r="BL202" s="85" t="n"/>
      <c r="BM202" s="85" t="n"/>
      <c r="BN202" s="85" t="n"/>
      <c r="BO202" s="85" t="n"/>
      <c r="BP202" s="85" t="n"/>
      <c r="BQ202" s="85" t="n"/>
      <c r="BR202" s="85" t="n"/>
      <c r="BS202" s="85" t="n"/>
      <c r="BT202" s="85" t="n"/>
      <c r="BU202" s="85" t="n"/>
      <c r="BV202" s="85" t="n"/>
      <c r="BW202" s="85" t="n"/>
      <c r="BX202" s="85" t="n"/>
      <c r="BY202" s="85" t="n"/>
      <c r="BZ202" s="85" t="n"/>
      <c r="CA202" s="85" t="n"/>
      <c r="CB202" s="85" t="n"/>
      <c r="CC202" s="85" t="n"/>
      <c r="CD202" s="85" t="n"/>
      <c r="CE202" s="85" t="n"/>
      <c r="CF202" s="85" t="n"/>
      <c r="CG202" s="85" t="n"/>
      <c r="CH202" s="85" t="n"/>
      <c r="CI202" s="85" t="n"/>
      <c r="CJ202" s="85" t="n"/>
      <c r="CK202" s="85" t="n"/>
      <c r="CL202" s="85" t="n"/>
      <c r="CM202" s="85" t="n"/>
      <c r="CN202" s="85" t="n"/>
      <c r="CO202" s="85" t="n"/>
      <c r="CP202" s="85" t="n"/>
      <c r="CQ202" s="85" t="n"/>
      <c r="CR202" s="85" t="n"/>
      <c r="CS202" s="85" t="n"/>
      <c r="CT202" s="85" t="n"/>
      <c r="CU202" s="85" t="n"/>
      <c r="CV202" s="85" t="n"/>
      <c r="CW202" s="85" t="n"/>
      <c r="CX202" s="85" t="n"/>
      <c r="CY202" s="85" t="n"/>
      <c r="CZ202" s="85" t="n"/>
      <c r="DA202" s="85" t="n"/>
      <c r="DB202" s="85" t="n"/>
      <c r="DC202" s="85" t="n"/>
      <c r="DD202" s="85" t="n"/>
      <c r="DE202" s="85" t="n"/>
      <c r="DF202" s="85" t="n"/>
      <c r="DG202" s="85" t="n"/>
      <c r="DH202" s="85" t="n"/>
      <c r="DI202" s="85" t="n"/>
      <c r="DJ202" s="85" t="n"/>
      <c r="DK202" s="85" t="n"/>
      <c r="DL202" s="85" t="n"/>
      <c r="DM202" s="85" t="n"/>
      <c r="DN202" s="85" t="n"/>
      <c r="DO202" s="85" t="n"/>
      <c r="DP202" s="85" t="n"/>
      <c r="DQ202" s="85" t="n"/>
      <c r="DR202" s="85" t="n"/>
      <c r="DS202" s="85" t="n"/>
      <c r="DT202" s="85" t="n"/>
      <c r="DU202" s="85" t="n"/>
      <c r="DV202" s="85" t="n"/>
      <c r="DW202" s="85" t="n"/>
      <c r="DX202" s="85" t="n"/>
      <c r="DY202" s="85" t="n"/>
      <c r="DZ202" s="85" t="n"/>
      <c r="EA202" s="85" t="n"/>
      <c r="EB202" s="85" t="n"/>
      <c r="EC202" s="85" t="n"/>
      <c r="ED202" s="85" t="n"/>
      <c r="EE202" s="85" t="n"/>
      <c r="EF202" s="85" t="n"/>
      <c r="EG202" s="85" t="n"/>
      <c r="EH202" s="85" t="n"/>
      <c r="EI202" s="85" t="n"/>
      <c r="EJ202" s="85" t="n"/>
      <c r="EK202" s="85" t="n"/>
      <c r="EL202" s="85" t="n"/>
      <c r="EM202" s="85" t="n"/>
      <c r="EN202" s="85" t="n"/>
      <c r="EO202" s="85" t="n"/>
      <c r="EP202" s="85" t="n"/>
      <c r="EQ202" s="85" t="n"/>
      <c r="ER202" s="85" t="n"/>
      <c r="ES202" s="85" t="n"/>
      <c r="ET202" s="85" t="n"/>
      <c r="EU202" s="85" t="n"/>
      <c r="EV202" s="85" t="n"/>
      <c r="EW202" s="85" t="n"/>
      <c r="EX202" s="85" t="n"/>
      <c r="EY202" s="85" t="n"/>
      <c r="EZ202" s="85" t="n"/>
      <c r="FA202" s="85" t="n"/>
      <c r="FB202" s="85" t="n"/>
      <c r="FC202" s="85" t="n"/>
      <c r="FD202" s="85" t="n"/>
      <c r="FE202" s="85" t="n"/>
      <c r="FF202" s="85" t="n"/>
      <c r="FG202" s="85" t="n"/>
      <c r="FH202" s="85" t="n"/>
      <c r="FI202" s="85" t="n"/>
      <c r="FJ202" s="85" t="n"/>
      <c r="FK202" s="85" t="n"/>
      <c r="FL202" s="85" t="n"/>
      <c r="FM202" s="85" t="n"/>
      <c r="FN202" s="85" t="n"/>
      <c r="FO202" s="85" t="n"/>
      <c r="FP202" s="85" t="n"/>
      <c r="FQ202" s="85" t="n"/>
      <c r="FR202" s="85" t="n"/>
      <c r="FS202" s="85" t="n"/>
      <c r="FT202" s="85" t="n"/>
      <c r="FU202" s="85" t="n"/>
      <c r="FV202" s="85" t="n"/>
      <c r="FW202" s="85" t="n"/>
      <c r="FX202" s="85" t="n"/>
      <c r="FY202" s="85" t="n"/>
      <c r="FZ202" s="85" t="n"/>
      <c r="GA202" s="85" t="n"/>
      <c r="GB202" s="85" t="n"/>
      <c r="GC202" s="85" t="n"/>
      <c r="GD202" s="85" t="n"/>
      <c r="GE202" s="85" t="n"/>
      <c r="GF202" s="85" t="n"/>
      <c r="GG202" s="85" t="n"/>
      <c r="GH202" s="85" t="n"/>
      <c r="GI202" s="85" t="n"/>
      <c r="GJ202" s="85" t="n"/>
      <c r="GK202" s="85" t="n"/>
      <c r="GL202" s="85" t="n"/>
      <c r="GM202" s="85" t="n"/>
      <c r="GN202" s="85" t="n"/>
      <c r="GO202" s="85" t="n"/>
      <c r="GP202" s="85" t="n"/>
      <c r="GQ202" s="85" t="n"/>
      <c r="GR202" s="85" t="n"/>
      <c r="GS202" s="85" t="n"/>
      <c r="GT202" s="85" t="n"/>
      <c r="GU202" s="85" t="n"/>
      <c r="GV202" s="85" t="n"/>
      <c r="GW202" s="85" t="n"/>
      <c r="GX202" s="85" t="n"/>
      <c r="GY202" s="85" t="n"/>
      <c r="GZ202" s="85" t="n"/>
      <c r="HA202" s="85" t="n"/>
      <c r="HB202" s="85" t="n"/>
      <c r="HC202" s="85" t="n"/>
      <c r="HD202" s="85" t="n"/>
      <c r="HE202" s="85" t="n"/>
      <c r="HF202" s="85" t="n"/>
      <c r="HG202" s="85" t="n"/>
      <c r="HH202" s="85" t="n"/>
      <c r="HI202" s="85" t="n"/>
      <c r="HJ202" s="85" t="n"/>
      <c r="HK202" s="85" t="n"/>
      <c r="HL202" s="85" t="n"/>
      <c r="HM202" s="85" t="n"/>
      <c r="HN202" s="85" t="n"/>
      <c r="HO202" s="85" t="n"/>
      <c r="HP202" s="85" t="n"/>
      <c r="HQ202" s="85" t="n"/>
      <c r="HR202" s="85" t="n"/>
      <c r="HS202" s="85" t="n"/>
      <c r="HT202" s="85" t="n"/>
      <c r="HU202" s="85" t="n"/>
      <c r="HV202" s="85" t="n"/>
      <c r="HW202" s="85" t="n"/>
      <c r="HX202" s="85" t="n"/>
      <c r="HY202" s="85" t="n"/>
      <c r="HZ202" s="85" t="n"/>
      <c r="IA202" s="85" t="n"/>
      <c r="IB202" s="85" t="n"/>
      <c r="IC202" s="85" t="n"/>
      <c r="ID202" s="85" t="n"/>
      <c r="IE202" s="85" t="n"/>
      <c r="IF202" s="85" t="n"/>
      <c r="IG202" s="85" t="n"/>
      <c r="IH202" s="85" t="n"/>
      <c r="II202" s="85" t="n"/>
      <c r="IJ202" s="85" t="n"/>
      <c r="IK202" s="85" t="n"/>
      <c r="IL202" s="85" t="n"/>
      <c r="IM202" s="85" t="n"/>
      <c r="IN202" s="85" t="n"/>
      <c r="IO202" s="85" t="n"/>
      <c r="IP202" s="85" t="n"/>
      <c r="IQ202" s="85" t="n"/>
      <c r="IR202" s="85" t="n"/>
      <c r="IS202" s="85" t="n"/>
      <c r="IT202" s="85" t="n"/>
      <c r="IU202" s="85" t="n"/>
      <c r="IV202" s="85" t="n"/>
      <c r="IW202" s="85" t="n"/>
      <c r="IX202" s="85" t="n"/>
      <c r="IY202" s="85" t="n"/>
      <c r="IZ202" s="85" t="n"/>
      <c r="JA202" s="85" t="n"/>
      <c r="JB202" s="85" t="n"/>
      <c r="JC202" s="85" t="n"/>
      <c r="JD202" s="85" t="n"/>
      <c r="JE202" s="85" t="n"/>
      <c r="JF202" s="85" t="n"/>
      <c r="JG202" s="85" t="n"/>
      <c r="JH202" s="85" t="n"/>
      <c r="JI202" s="85" t="n"/>
      <c r="JJ202" s="85" t="n"/>
      <c r="JK202" s="85" t="n"/>
      <c r="JL202" s="85" t="n"/>
      <c r="JM202" s="85" t="n"/>
      <c r="JN202" s="85" t="n"/>
      <c r="JO202" s="85" t="n"/>
      <c r="JP202" s="85" t="n"/>
      <c r="JQ202" s="85" t="n"/>
      <c r="JR202" s="85" t="n"/>
      <c r="JS202" s="85" t="n"/>
      <c r="JT202" s="85" t="n"/>
      <c r="JU202" s="85" t="n"/>
      <c r="JV202" s="85" t="n"/>
      <c r="JW202" s="85" t="n"/>
      <c r="JX202" s="85" t="n"/>
      <c r="JY202" s="85" t="n"/>
      <c r="JZ202" s="85" t="n"/>
      <c r="KA202" s="85" t="n"/>
      <c r="KB202" s="85" t="n"/>
      <c r="KC202" s="85" t="n"/>
      <c r="KD202" s="85" t="n"/>
      <c r="KE202" s="85" t="n"/>
      <c r="KF202" s="85" t="n"/>
      <c r="KG202" s="85" t="n"/>
      <c r="KH202" s="85" t="n"/>
      <c r="KI202" s="85" t="n"/>
      <c r="KJ202" s="85" t="n"/>
      <c r="KK202" s="85" t="n"/>
      <c r="KL202" s="85" t="n"/>
      <c r="KM202" s="85" t="n"/>
      <c r="KN202" s="85" t="n"/>
      <c r="KO202" s="85" t="n"/>
      <c r="KP202" s="85" t="n"/>
      <c r="KQ202" s="85" t="n"/>
      <c r="KR202" s="85" t="n"/>
      <c r="KS202" s="85" t="n"/>
      <c r="KT202" s="85" t="n"/>
      <c r="KU202" s="85" t="n"/>
      <c r="KV202" s="85" t="n"/>
      <c r="KW202" s="85" t="n"/>
      <c r="KX202" s="85" t="n"/>
      <c r="KY202" s="85" t="n"/>
      <c r="KZ202" s="85" t="n"/>
      <c r="LA202" s="85" t="n"/>
      <c r="LB202" s="85" t="n"/>
      <c r="LC202" s="85" t="n"/>
      <c r="LD202" s="85" t="n"/>
      <c r="LE202" s="85" t="n"/>
      <c r="LF202" s="85" t="n"/>
      <c r="LG202" s="85" t="n"/>
      <c r="LH202" s="85" t="n"/>
      <c r="LI202" s="85" t="n"/>
      <c r="LJ202" s="85" t="n"/>
      <c r="LK202" s="85" t="n"/>
      <c r="LL202" s="85" t="n"/>
      <c r="LM202" s="85" t="n"/>
      <c r="LN202" s="85" t="n"/>
      <c r="LO202" s="85" t="n"/>
      <c r="LP202" s="85" t="n"/>
      <c r="LQ202" s="85" t="n"/>
      <c r="LR202" s="85" t="n"/>
      <c r="LS202" s="85"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929">
        <f>I147</f>
        <v/>
      </c>
      <c r="V203" s="927" t="n"/>
      <c r="W203" s="927" t="n"/>
    </row>
    <row r="204">
      <c r="A204" s="618" t="n"/>
      <c r="B204" s="140"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929">
        <f>I148</f>
        <v/>
      </c>
      <c r="V204" s="927" t="n"/>
      <c r="W204" s="927" t="n"/>
    </row>
    <row r="205">
      <c r="A205" s="618" t="n"/>
      <c r="B205" s="102" t="n"/>
      <c r="C205" s="103" t="n"/>
      <c r="D205" s="103" t="n"/>
      <c r="E205" s="103" t="n"/>
      <c r="F205" s="103" t="n"/>
      <c r="G205" s="103" t="n"/>
      <c r="H205" s="103" t="n"/>
      <c r="I205" s="928" t="n"/>
      <c r="N205" s="105" t="inlineStr"/>
      <c r="O205" s="106" t="inlineStr"/>
      <c r="P205" s="106" t="inlineStr"/>
      <c r="Q205" s="106" t="inlineStr"/>
      <c r="R205" s="106" t="inlineStr"/>
      <c r="S205" s="106" t="inlineStr"/>
      <c r="T205" s="106" t="inlineStr"/>
      <c r="U205" s="107">
        <f>I149</f>
        <v/>
      </c>
      <c r="V205" s="927" t="n"/>
      <c r="W205" s="927"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f>I150</f>
        <v/>
      </c>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I151</f>
        <v/>
      </c>
      <c r="V207" s="927" t="n"/>
      <c r="W207" s="927" t="n"/>
    </row>
    <row r="208">
      <c r="A208" s="618" t="n"/>
      <c r="B208" s="102" t="n"/>
      <c r="C208" s="939" t="n"/>
      <c r="D208" s="939" t="n"/>
      <c r="E208" s="939" t="n"/>
      <c r="F208" s="939" t="n"/>
      <c r="G208" s="939" t="n"/>
      <c r="H208" s="939" t="n"/>
      <c r="I208" s="928" t="n"/>
      <c r="N208" s="105" t="inlineStr"/>
      <c r="O208" s="106" t="inlineStr"/>
      <c r="P208" s="106" t="inlineStr"/>
      <c r="Q208" s="106" t="inlineStr"/>
      <c r="R208" s="106" t="inlineStr"/>
      <c r="S208" s="106" t="inlineStr"/>
      <c r="T208" s="106" t="inlineStr"/>
      <c r="U208" s="107">
        <f>I152</f>
        <v/>
      </c>
      <c r="V208" s="927" t="n"/>
      <c r="W208" s="927" t="n"/>
    </row>
    <row r="209">
      <c r="A209" s="618" t="n"/>
      <c r="B209" s="102" t="n"/>
      <c r="C209" s="939" t="n"/>
      <c r="D209" s="939" t="n"/>
      <c r="E209" s="939" t="n"/>
      <c r="F209" s="939" t="n"/>
      <c r="G209" s="939" t="n"/>
      <c r="H209" s="939" t="n"/>
      <c r="I209" s="928" t="n"/>
      <c r="N209" s="105" t="inlineStr"/>
      <c r="O209" s="106" t="inlineStr"/>
      <c r="P209" s="106" t="inlineStr"/>
      <c r="Q209" s="106" t="inlineStr"/>
      <c r="R209" s="106" t="inlineStr"/>
      <c r="S209" s="106" t="inlineStr"/>
      <c r="T209" s="106" t="inlineStr"/>
      <c r="U209" s="107">
        <f>I153</f>
        <v/>
      </c>
      <c r="V209" s="927" t="n"/>
      <c r="W209" s="927"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f>I154</f>
        <v/>
      </c>
      <c r="V210" s="927" t="n"/>
      <c r="W210" s="927" t="n"/>
    </row>
    <row r="211">
      <c r="A211" s="618" t="n"/>
      <c r="B211" s="102" t="n"/>
      <c r="C211" s="939" t="n"/>
      <c r="D211" s="939" t="n"/>
      <c r="E211" s="939" t="n"/>
      <c r="F211" s="939" t="n"/>
      <c r="G211" s="939" t="n"/>
      <c r="H211" s="939" t="n"/>
      <c r="I211" s="928" t="n"/>
      <c r="N211" s="105" t="inlineStr"/>
      <c r="O211" s="106" t="inlineStr"/>
      <c r="P211" s="106" t="inlineStr"/>
      <c r="Q211" s="106" t="inlineStr"/>
      <c r="R211" s="106" t="inlineStr"/>
      <c r="S211" s="106" t="inlineStr"/>
      <c r="T211" s="106" t="inlineStr"/>
      <c r="U211" s="107" t="n"/>
      <c r="V211" s="927" t="n"/>
      <c r="W211" s="927" t="n"/>
    </row>
    <row r="212">
      <c r="A212" s="618" t="n"/>
      <c r="B212" s="102" t="n"/>
      <c r="C212" s="939" t="n"/>
      <c r="D212" s="939" t="n"/>
      <c r="E212" s="939" t="n"/>
      <c r="F212" s="939" t="n"/>
      <c r="G212" s="939" t="n"/>
      <c r="H212" s="939" t="n"/>
      <c r="I212" s="928" t="n"/>
      <c r="N212" s="105" t="inlineStr"/>
      <c r="O212" s="106" t="inlineStr"/>
      <c r="P212" s="106" t="inlineStr"/>
      <c r="Q212" s="106" t="inlineStr"/>
      <c r="R212" s="106" t="inlineStr"/>
      <c r="S212" s="106" t="inlineStr"/>
      <c r="T212" s="106" t="inlineStr"/>
      <c r="U212" s="107">
        <f>I156</f>
        <v/>
      </c>
      <c r="V212" s="927" t="n"/>
      <c r="W212" s="927" t="n"/>
    </row>
    <row r="213">
      <c r="A213" s="618" t="n"/>
      <c r="B213" s="102" t="n"/>
      <c r="C213" s="939" t="n"/>
      <c r="D213" s="939" t="n"/>
      <c r="E213" s="939" t="n"/>
      <c r="F213" s="939" t="n"/>
      <c r="G213" s="939" t="n"/>
      <c r="H213" s="939" t="n"/>
      <c r="I213" s="943" t="n"/>
      <c r="N213" s="105" t="inlineStr"/>
      <c r="O213" s="106" t="inlineStr"/>
      <c r="P213" s="106" t="inlineStr"/>
      <c r="Q213" s="106" t="inlineStr"/>
      <c r="R213" s="106" t="inlineStr"/>
      <c r="S213" s="106" t="inlineStr"/>
      <c r="T213" s="106" t="inlineStr"/>
      <c r="U213" s="107">
        <f>I157</f>
        <v/>
      </c>
      <c r="V213" s="936" t="n"/>
      <c r="W213" s="936" t="n"/>
    </row>
    <row r="214">
      <c r="A214" s="618" t="inlineStr">
        <is>
          <t>K23</t>
        </is>
      </c>
      <c r="B214" s="96" t="inlineStr">
        <is>
          <t>Total</t>
        </is>
      </c>
      <c r="C214" s="940">
        <f>SUM(INDIRECT(ADDRESS(MATCH("K22",$A:$A,0)+1,COLUMN(C$12),4)&amp;":"&amp;ADDRESS(MATCH("K23",$A:$A,0)-1,COLUMN(C$12),4)))</f>
        <v/>
      </c>
      <c r="D214" s="940">
        <f>SUM(INDIRECT(ADDRESS(MATCH("K22",$A:$A,0)+1,COLUMN(D$12),4)&amp;":"&amp;ADDRESS(MATCH("K23",$A:$A,0)-1,COLUMN(D$12),4)))</f>
        <v/>
      </c>
      <c r="E214" s="940">
        <f>SUM(INDIRECT(ADDRESS(MATCH("K22",$A:$A,0)+1,COLUMN(E$12),4)&amp;":"&amp;ADDRESS(MATCH("K23",$A:$A,0)-1,COLUMN(E$12),4)))</f>
        <v/>
      </c>
      <c r="F214" s="940">
        <f>SUM(INDIRECT(ADDRESS(MATCH("K22",$A:$A,0)+1,COLUMN(F$12),4)&amp;":"&amp;ADDRESS(MATCH("K23",$A:$A,0)-1,COLUMN(F$12),4)))</f>
        <v/>
      </c>
      <c r="G214" s="940">
        <f>SUM(INDIRECT(ADDRESS(MATCH("K22",$A:$A,0)+1,COLUMN(G$12),4)&amp;":"&amp;ADDRESS(MATCH("K23",$A:$A,0)-1,COLUMN(G$12),4)))</f>
        <v/>
      </c>
      <c r="H214" s="940">
        <f>SUM(INDIRECT(ADDRESS(MATCH("K22",$A:$A,0)+1,COLUMN(H$12),4)&amp;":"&amp;ADDRESS(MATCH("K23",$A:$A,0)-1,COLUMN(H$12),4)))</f>
        <v/>
      </c>
      <c r="I214" s="955" t="n"/>
      <c r="J214" s="85" t="n"/>
      <c r="K214" s="85" t="n"/>
      <c r="L214" s="85" t="n"/>
      <c r="M214" s="85" t="n"/>
      <c r="N214" s="114">
        <f>B214</f>
        <v/>
      </c>
      <c r="O214" s="115">
        <f>C214*BS!$B$9</f>
        <v/>
      </c>
      <c r="P214" s="115">
        <f>D214*BS!$B$9</f>
        <v/>
      </c>
      <c r="Q214" s="115">
        <f>E214*BS!$B$9</f>
        <v/>
      </c>
      <c r="R214" s="115">
        <f>F214*BS!$B$9</f>
        <v/>
      </c>
      <c r="S214" s="115">
        <f>G214*BS!$B$9</f>
        <v/>
      </c>
      <c r="T214" s="115">
        <f>H214*BS!$B$9</f>
        <v/>
      </c>
      <c r="U214" s="123">
        <f>I158</f>
        <v/>
      </c>
      <c r="V214" s="936" t="n"/>
      <c r="W214" s="936" t="n"/>
      <c r="X214" s="85" t="n"/>
      <c r="Y214" s="85" t="n"/>
      <c r="Z214" s="85" t="n"/>
      <c r="AA214" s="85" t="n"/>
      <c r="AB214" s="85" t="n"/>
      <c r="AC214" s="85" t="n"/>
      <c r="AD214" s="85" t="n"/>
      <c r="AE214" s="85" t="n"/>
      <c r="AF214" s="85" t="n"/>
      <c r="AG214" s="85" t="n"/>
      <c r="AH214" s="85" t="n"/>
      <c r="AI214" s="85" t="n"/>
      <c r="AJ214" s="85" t="n"/>
      <c r="AK214" s="85" t="n"/>
      <c r="AL214" s="85" t="n"/>
      <c r="AM214" s="85" t="n"/>
      <c r="AN214" s="85" t="n"/>
      <c r="AO214" s="85" t="n"/>
      <c r="AP214" s="85" t="n"/>
      <c r="AQ214" s="85" t="n"/>
      <c r="AR214" s="85" t="n"/>
      <c r="AS214" s="85" t="n"/>
      <c r="AT214" s="85" t="n"/>
      <c r="AU214" s="85" t="n"/>
      <c r="AV214" s="85" t="n"/>
      <c r="AW214" s="85" t="n"/>
      <c r="AX214" s="85" t="n"/>
      <c r="AY214" s="85" t="n"/>
      <c r="AZ214" s="85" t="n"/>
      <c r="BA214" s="85" t="n"/>
      <c r="BB214" s="85" t="n"/>
      <c r="BC214" s="85" t="n"/>
      <c r="BD214" s="85" t="n"/>
      <c r="BE214" s="85" t="n"/>
      <c r="BF214" s="85" t="n"/>
      <c r="BG214" s="85" t="n"/>
      <c r="BH214" s="85" t="n"/>
      <c r="BI214" s="85" t="n"/>
      <c r="BJ214" s="85" t="n"/>
      <c r="BK214" s="85" t="n"/>
      <c r="BL214" s="85" t="n"/>
      <c r="BM214" s="85" t="n"/>
      <c r="BN214" s="85" t="n"/>
      <c r="BO214" s="85" t="n"/>
      <c r="BP214" s="85" t="n"/>
      <c r="BQ214" s="85" t="n"/>
      <c r="BR214" s="85" t="n"/>
      <c r="BS214" s="85" t="n"/>
      <c r="BT214" s="85" t="n"/>
      <c r="BU214" s="85" t="n"/>
      <c r="BV214" s="85" t="n"/>
      <c r="BW214" s="85" t="n"/>
      <c r="BX214" s="85" t="n"/>
      <c r="BY214" s="85" t="n"/>
      <c r="BZ214" s="85" t="n"/>
      <c r="CA214" s="85" t="n"/>
      <c r="CB214" s="85" t="n"/>
      <c r="CC214" s="85" t="n"/>
      <c r="CD214" s="85" t="n"/>
      <c r="CE214" s="85" t="n"/>
      <c r="CF214" s="85" t="n"/>
      <c r="CG214" s="85" t="n"/>
      <c r="CH214" s="85" t="n"/>
      <c r="CI214" s="85" t="n"/>
      <c r="CJ214" s="85" t="n"/>
      <c r="CK214" s="85" t="n"/>
      <c r="CL214" s="85" t="n"/>
      <c r="CM214" s="85" t="n"/>
      <c r="CN214" s="85" t="n"/>
      <c r="CO214" s="85" t="n"/>
      <c r="CP214" s="85" t="n"/>
      <c r="CQ214" s="85" t="n"/>
      <c r="CR214" s="85" t="n"/>
      <c r="CS214" s="85" t="n"/>
      <c r="CT214" s="85" t="n"/>
      <c r="CU214" s="85" t="n"/>
      <c r="CV214" s="85" t="n"/>
      <c r="CW214" s="85" t="n"/>
      <c r="CX214" s="85" t="n"/>
      <c r="CY214" s="85" t="n"/>
      <c r="CZ214" s="85" t="n"/>
      <c r="DA214" s="85" t="n"/>
      <c r="DB214" s="85" t="n"/>
      <c r="DC214" s="85" t="n"/>
      <c r="DD214" s="85" t="n"/>
      <c r="DE214" s="85" t="n"/>
      <c r="DF214" s="85" t="n"/>
      <c r="DG214" s="85" t="n"/>
      <c r="DH214" s="85" t="n"/>
      <c r="DI214" s="85" t="n"/>
      <c r="DJ214" s="85" t="n"/>
      <c r="DK214" s="85" t="n"/>
      <c r="DL214" s="85" t="n"/>
      <c r="DM214" s="85" t="n"/>
      <c r="DN214" s="85" t="n"/>
      <c r="DO214" s="85" t="n"/>
      <c r="DP214" s="85" t="n"/>
      <c r="DQ214" s="85" t="n"/>
      <c r="DR214" s="85" t="n"/>
      <c r="DS214" s="85" t="n"/>
      <c r="DT214" s="85" t="n"/>
      <c r="DU214" s="85" t="n"/>
      <c r="DV214" s="85" t="n"/>
      <c r="DW214" s="85" t="n"/>
      <c r="DX214" s="85" t="n"/>
      <c r="DY214" s="85" t="n"/>
      <c r="DZ214" s="85" t="n"/>
      <c r="EA214" s="85" t="n"/>
      <c r="EB214" s="85" t="n"/>
      <c r="EC214" s="85" t="n"/>
      <c r="ED214" s="85" t="n"/>
      <c r="EE214" s="85" t="n"/>
      <c r="EF214" s="85" t="n"/>
      <c r="EG214" s="85" t="n"/>
      <c r="EH214" s="85" t="n"/>
      <c r="EI214" s="85" t="n"/>
      <c r="EJ214" s="85" t="n"/>
      <c r="EK214" s="85" t="n"/>
      <c r="EL214" s="85" t="n"/>
      <c r="EM214" s="85" t="n"/>
      <c r="EN214" s="85" t="n"/>
      <c r="EO214" s="85" t="n"/>
      <c r="EP214" s="85" t="n"/>
      <c r="EQ214" s="85" t="n"/>
      <c r="ER214" s="85" t="n"/>
      <c r="ES214" s="85" t="n"/>
      <c r="ET214" s="85" t="n"/>
      <c r="EU214" s="85" t="n"/>
      <c r="EV214" s="85" t="n"/>
      <c r="EW214" s="85" t="n"/>
      <c r="EX214" s="85" t="n"/>
      <c r="EY214" s="85" t="n"/>
      <c r="EZ214" s="85" t="n"/>
      <c r="FA214" s="85" t="n"/>
      <c r="FB214" s="85" t="n"/>
      <c r="FC214" s="85" t="n"/>
      <c r="FD214" s="85" t="n"/>
      <c r="FE214" s="85" t="n"/>
      <c r="FF214" s="85" t="n"/>
      <c r="FG214" s="85" t="n"/>
      <c r="FH214" s="85" t="n"/>
      <c r="FI214" s="85" t="n"/>
      <c r="FJ214" s="85" t="n"/>
      <c r="FK214" s="85" t="n"/>
      <c r="FL214" s="85" t="n"/>
      <c r="FM214" s="85" t="n"/>
      <c r="FN214" s="85" t="n"/>
      <c r="FO214" s="85" t="n"/>
      <c r="FP214" s="85" t="n"/>
      <c r="FQ214" s="85" t="n"/>
      <c r="FR214" s="85" t="n"/>
      <c r="FS214" s="85" t="n"/>
      <c r="FT214" s="85" t="n"/>
      <c r="FU214" s="85" t="n"/>
      <c r="FV214" s="85" t="n"/>
      <c r="FW214" s="85" t="n"/>
      <c r="FX214" s="85" t="n"/>
      <c r="FY214" s="85" t="n"/>
      <c r="FZ214" s="85" t="n"/>
      <c r="GA214" s="85" t="n"/>
      <c r="GB214" s="85" t="n"/>
      <c r="GC214" s="85" t="n"/>
      <c r="GD214" s="85" t="n"/>
      <c r="GE214" s="85" t="n"/>
      <c r="GF214" s="85" t="n"/>
      <c r="GG214" s="85" t="n"/>
      <c r="GH214" s="85" t="n"/>
      <c r="GI214" s="85" t="n"/>
      <c r="GJ214" s="85" t="n"/>
      <c r="GK214" s="85" t="n"/>
      <c r="GL214" s="85" t="n"/>
      <c r="GM214" s="85" t="n"/>
      <c r="GN214" s="85" t="n"/>
      <c r="GO214" s="85" t="n"/>
      <c r="GP214" s="85" t="n"/>
      <c r="GQ214" s="85" t="n"/>
      <c r="GR214" s="85" t="n"/>
      <c r="GS214" s="85" t="n"/>
      <c r="GT214" s="85" t="n"/>
      <c r="GU214" s="85" t="n"/>
      <c r="GV214" s="85" t="n"/>
      <c r="GW214" s="85" t="n"/>
      <c r="GX214" s="85" t="n"/>
      <c r="GY214" s="85" t="n"/>
      <c r="GZ214" s="85" t="n"/>
      <c r="HA214" s="85" t="n"/>
      <c r="HB214" s="85" t="n"/>
      <c r="HC214" s="85" t="n"/>
      <c r="HD214" s="85" t="n"/>
      <c r="HE214" s="85" t="n"/>
      <c r="HF214" s="85" t="n"/>
      <c r="HG214" s="85" t="n"/>
      <c r="HH214" s="85" t="n"/>
      <c r="HI214" s="85" t="n"/>
      <c r="HJ214" s="85" t="n"/>
      <c r="HK214" s="85" t="n"/>
      <c r="HL214" s="85" t="n"/>
      <c r="HM214" s="85" t="n"/>
      <c r="HN214" s="85" t="n"/>
      <c r="HO214" s="85" t="n"/>
      <c r="HP214" s="85" t="n"/>
      <c r="HQ214" s="85" t="n"/>
      <c r="HR214" s="85" t="n"/>
      <c r="HS214" s="85" t="n"/>
      <c r="HT214" s="85" t="n"/>
      <c r="HU214" s="85" t="n"/>
      <c r="HV214" s="85" t="n"/>
      <c r="HW214" s="85" t="n"/>
      <c r="HX214" s="85" t="n"/>
      <c r="HY214" s="85" t="n"/>
      <c r="HZ214" s="85" t="n"/>
      <c r="IA214" s="85" t="n"/>
      <c r="IB214" s="85" t="n"/>
      <c r="IC214" s="85" t="n"/>
      <c r="ID214" s="85" t="n"/>
      <c r="IE214" s="85" t="n"/>
      <c r="IF214" s="85" t="n"/>
      <c r="IG214" s="85" t="n"/>
      <c r="IH214" s="85" t="n"/>
      <c r="II214" s="85" t="n"/>
      <c r="IJ214" s="85" t="n"/>
      <c r="IK214" s="85" t="n"/>
      <c r="IL214" s="85" t="n"/>
      <c r="IM214" s="85" t="n"/>
      <c r="IN214" s="85" t="n"/>
      <c r="IO214" s="85" t="n"/>
      <c r="IP214" s="85" t="n"/>
      <c r="IQ214" s="85" t="n"/>
      <c r="IR214" s="85" t="n"/>
      <c r="IS214" s="85" t="n"/>
      <c r="IT214" s="85" t="n"/>
      <c r="IU214" s="85" t="n"/>
      <c r="IV214" s="85" t="n"/>
      <c r="IW214" s="85" t="n"/>
      <c r="IX214" s="85" t="n"/>
      <c r="IY214" s="85" t="n"/>
      <c r="IZ214" s="85" t="n"/>
      <c r="JA214" s="85" t="n"/>
      <c r="JB214" s="85" t="n"/>
      <c r="JC214" s="85" t="n"/>
      <c r="JD214" s="85" t="n"/>
      <c r="JE214" s="85" t="n"/>
      <c r="JF214" s="85" t="n"/>
      <c r="JG214" s="85" t="n"/>
      <c r="JH214" s="85" t="n"/>
      <c r="JI214" s="85" t="n"/>
      <c r="JJ214" s="85" t="n"/>
      <c r="JK214" s="85" t="n"/>
      <c r="JL214" s="85" t="n"/>
      <c r="JM214" s="85" t="n"/>
      <c r="JN214" s="85" t="n"/>
      <c r="JO214" s="85" t="n"/>
      <c r="JP214" s="85" t="n"/>
      <c r="JQ214" s="85" t="n"/>
      <c r="JR214" s="85" t="n"/>
      <c r="JS214" s="85" t="n"/>
      <c r="JT214" s="85" t="n"/>
      <c r="JU214" s="85" t="n"/>
      <c r="JV214" s="85" t="n"/>
      <c r="JW214" s="85" t="n"/>
      <c r="JX214" s="85" t="n"/>
      <c r="JY214" s="85" t="n"/>
      <c r="JZ214" s="85" t="n"/>
      <c r="KA214" s="85" t="n"/>
      <c r="KB214" s="85" t="n"/>
      <c r="KC214" s="85" t="n"/>
      <c r="KD214" s="85" t="n"/>
      <c r="KE214" s="85" t="n"/>
      <c r="KF214" s="85" t="n"/>
      <c r="KG214" s="85" t="n"/>
      <c r="KH214" s="85" t="n"/>
      <c r="KI214" s="85" t="n"/>
      <c r="KJ214" s="85" t="n"/>
      <c r="KK214" s="85" t="n"/>
      <c r="KL214" s="85" t="n"/>
      <c r="KM214" s="85" t="n"/>
      <c r="KN214" s="85" t="n"/>
      <c r="KO214" s="85" t="n"/>
      <c r="KP214" s="85" t="n"/>
      <c r="KQ214" s="85" t="n"/>
      <c r="KR214" s="85" t="n"/>
      <c r="KS214" s="85" t="n"/>
      <c r="KT214" s="85" t="n"/>
      <c r="KU214" s="85" t="n"/>
      <c r="KV214" s="85" t="n"/>
      <c r="KW214" s="85" t="n"/>
      <c r="KX214" s="85" t="n"/>
      <c r="KY214" s="85" t="n"/>
      <c r="KZ214" s="85" t="n"/>
      <c r="LA214" s="85" t="n"/>
      <c r="LB214" s="85" t="n"/>
      <c r="LC214" s="85" t="n"/>
      <c r="LD214" s="85" t="n"/>
      <c r="LE214" s="85" t="n"/>
      <c r="LF214" s="85" t="n"/>
      <c r="LG214" s="85" t="n"/>
      <c r="LH214" s="85" t="n"/>
      <c r="LI214" s="85" t="n"/>
      <c r="LJ214" s="85" t="n"/>
      <c r="LK214" s="85" t="n"/>
      <c r="LL214" s="85" t="n"/>
      <c r="LM214" s="85" t="n"/>
      <c r="LN214" s="85" t="n"/>
      <c r="LO214" s="85" t="n"/>
      <c r="LP214" s="85" t="n"/>
      <c r="LQ214" s="85" t="n"/>
      <c r="LR214" s="85" t="n"/>
      <c r="LS214" s="85" t="n"/>
    </row>
    <row r="215">
      <c r="A215" s="618" t="n"/>
      <c r="B215" s="102" t="n"/>
      <c r="C215" s="939" t="n"/>
      <c r="D215" s="939" t="n"/>
      <c r="E215" s="939" t="n"/>
      <c r="F215" s="939" t="n"/>
      <c r="G215" s="939" t="n"/>
      <c r="H215" s="939" t="n"/>
      <c r="I215" s="928" t="n"/>
      <c r="N215" s="105" t="inlineStr"/>
      <c r="O215" s="106" t="inlineStr"/>
      <c r="P215" s="106" t="inlineStr"/>
      <c r="Q215" s="106" t="inlineStr"/>
      <c r="R215" s="106" t="inlineStr"/>
      <c r="S215" s="106" t="inlineStr"/>
      <c r="T215" s="106" t="inlineStr"/>
      <c r="U215" s="107" t="n"/>
      <c r="V215" s="927" t="n"/>
      <c r="W215" s="927" t="n"/>
    </row>
    <row r="216">
      <c r="A216" s="618" t="inlineStr">
        <is>
          <t>K24</t>
        </is>
      </c>
      <c r="B216" s="96" t="inlineStr">
        <is>
          <t xml:space="preserve">Deferred charges </t>
        </is>
      </c>
      <c r="C216" s="954" t="n"/>
      <c r="D216" s="954" t="n"/>
      <c r="E216" s="954" t="n"/>
      <c r="F216" s="954" t="n"/>
      <c r="G216" s="954" t="n"/>
      <c r="H216" s="954" t="n"/>
      <c r="I216" s="934" t="n"/>
      <c r="J216" s="85" t="n"/>
      <c r="K216" s="85" t="n"/>
      <c r="L216" s="85" t="n"/>
      <c r="M216" s="85" t="n"/>
      <c r="N216" s="114">
        <f>B216</f>
        <v/>
      </c>
      <c r="O216" s="115" t="inlineStr"/>
      <c r="P216" s="115" t="inlineStr"/>
      <c r="Q216" s="115" t="inlineStr"/>
      <c r="R216" s="115" t="inlineStr"/>
      <c r="S216" s="115" t="inlineStr"/>
      <c r="T216" s="115" t="inlineStr"/>
      <c r="U216" s="935">
        <f>I160</f>
        <v/>
      </c>
      <c r="V216" s="941" t="n"/>
      <c r="W216" s="941" t="n"/>
      <c r="X216" s="85" t="n"/>
      <c r="Y216" s="85" t="n"/>
      <c r="Z216" s="85" t="n"/>
      <c r="AA216" s="85" t="n"/>
      <c r="AB216" s="85" t="n"/>
      <c r="AC216" s="85" t="n"/>
      <c r="AD216" s="85" t="n"/>
      <c r="AE216" s="85" t="n"/>
      <c r="AF216" s="85" t="n"/>
      <c r="AG216" s="85" t="n"/>
      <c r="AH216" s="85" t="n"/>
      <c r="AI216" s="85" t="n"/>
      <c r="AJ216" s="85" t="n"/>
      <c r="AK216" s="85" t="n"/>
      <c r="AL216" s="85" t="n"/>
      <c r="AM216" s="85" t="n"/>
      <c r="AN216" s="85" t="n"/>
      <c r="AO216" s="85" t="n"/>
      <c r="AP216" s="85" t="n"/>
      <c r="AQ216" s="85" t="n"/>
      <c r="AR216" s="85" t="n"/>
      <c r="AS216" s="85" t="n"/>
      <c r="AT216" s="85" t="n"/>
      <c r="AU216" s="85" t="n"/>
      <c r="AV216" s="85" t="n"/>
      <c r="AW216" s="85" t="n"/>
      <c r="AX216" s="85" t="n"/>
      <c r="AY216" s="85" t="n"/>
      <c r="AZ216" s="85" t="n"/>
      <c r="BA216" s="85" t="n"/>
      <c r="BB216" s="85" t="n"/>
      <c r="BC216" s="85" t="n"/>
      <c r="BD216" s="85" t="n"/>
      <c r="BE216" s="85" t="n"/>
      <c r="BF216" s="85" t="n"/>
      <c r="BG216" s="85" t="n"/>
      <c r="BH216" s="85" t="n"/>
      <c r="BI216" s="85" t="n"/>
      <c r="BJ216" s="85" t="n"/>
      <c r="BK216" s="85" t="n"/>
      <c r="BL216" s="85" t="n"/>
      <c r="BM216" s="85" t="n"/>
      <c r="BN216" s="85" t="n"/>
      <c r="BO216" s="85" t="n"/>
      <c r="BP216" s="85" t="n"/>
      <c r="BQ216" s="85" t="n"/>
      <c r="BR216" s="85" t="n"/>
      <c r="BS216" s="85" t="n"/>
      <c r="BT216" s="85" t="n"/>
      <c r="BU216" s="85" t="n"/>
      <c r="BV216" s="85" t="n"/>
      <c r="BW216" s="85" t="n"/>
      <c r="BX216" s="85" t="n"/>
      <c r="BY216" s="85" t="n"/>
      <c r="BZ216" s="85" t="n"/>
      <c r="CA216" s="85" t="n"/>
      <c r="CB216" s="85" t="n"/>
      <c r="CC216" s="85" t="n"/>
      <c r="CD216" s="85" t="n"/>
      <c r="CE216" s="85" t="n"/>
      <c r="CF216" s="85" t="n"/>
      <c r="CG216" s="85" t="n"/>
      <c r="CH216" s="85" t="n"/>
      <c r="CI216" s="85" t="n"/>
      <c r="CJ216" s="85" t="n"/>
      <c r="CK216" s="85" t="n"/>
      <c r="CL216" s="85" t="n"/>
      <c r="CM216" s="85" t="n"/>
      <c r="CN216" s="85" t="n"/>
      <c r="CO216" s="85" t="n"/>
      <c r="CP216" s="85" t="n"/>
      <c r="CQ216" s="85" t="n"/>
      <c r="CR216" s="85" t="n"/>
      <c r="CS216" s="85" t="n"/>
      <c r="CT216" s="85" t="n"/>
      <c r="CU216" s="85" t="n"/>
      <c r="CV216" s="85" t="n"/>
      <c r="CW216" s="85" t="n"/>
      <c r="CX216" s="85" t="n"/>
      <c r="CY216" s="85" t="n"/>
      <c r="CZ216" s="85" t="n"/>
      <c r="DA216" s="85" t="n"/>
      <c r="DB216" s="85" t="n"/>
      <c r="DC216" s="85" t="n"/>
      <c r="DD216" s="85" t="n"/>
      <c r="DE216" s="85" t="n"/>
      <c r="DF216" s="85" t="n"/>
      <c r="DG216" s="85" t="n"/>
      <c r="DH216" s="85" t="n"/>
      <c r="DI216" s="85" t="n"/>
      <c r="DJ216" s="85" t="n"/>
      <c r="DK216" s="85" t="n"/>
      <c r="DL216" s="85" t="n"/>
      <c r="DM216" s="85" t="n"/>
      <c r="DN216" s="85" t="n"/>
      <c r="DO216" s="85" t="n"/>
      <c r="DP216" s="85" t="n"/>
      <c r="DQ216" s="85" t="n"/>
      <c r="DR216" s="85" t="n"/>
      <c r="DS216" s="85" t="n"/>
      <c r="DT216" s="85" t="n"/>
      <c r="DU216" s="85" t="n"/>
      <c r="DV216" s="85" t="n"/>
      <c r="DW216" s="85" t="n"/>
      <c r="DX216" s="85" t="n"/>
      <c r="DY216" s="85" t="n"/>
      <c r="DZ216" s="85" t="n"/>
      <c r="EA216" s="85" t="n"/>
      <c r="EB216" s="85" t="n"/>
      <c r="EC216" s="85" t="n"/>
      <c r="ED216" s="85" t="n"/>
      <c r="EE216" s="85" t="n"/>
      <c r="EF216" s="85" t="n"/>
      <c r="EG216" s="85" t="n"/>
      <c r="EH216" s="85" t="n"/>
      <c r="EI216" s="85" t="n"/>
      <c r="EJ216" s="85" t="n"/>
      <c r="EK216" s="85" t="n"/>
      <c r="EL216" s="85" t="n"/>
      <c r="EM216" s="85" t="n"/>
      <c r="EN216" s="85" t="n"/>
      <c r="EO216" s="85" t="n"/>
      <c r="EP216" s="85" t="n"/>
      <c r="EQ216" s="85" t="n"/>
      <c r="ER216" s="85" t="n"/>
      <c r="ES216" s="85" t="n"/>
      <c r="ET216" s="85" t="n"/>
      <c r="EU216" s="85" t="n"/>
      <c r="EV216" s="85" t="n"/>
      <c r="EW216" s="85" t="n"/>
      <c r="EX216" s="85" t="n"/>
      <c r="EY216" s="85" t="n"/>
      <c r="EZ216" s="85" t="n"/>
      <c r="FA216" s="85" t="n"/>
      <c r="FB216" s="85" t="n"/>
      <c r="FC216" s="85" t="n"/>
      <c r="FD216" s="85" t="n"/>
      <c r="FE216" s="85" t="n"/>
      <c r="FF216" s="85" t="n"/>
      <c r="FG216" s="85" t="n"/>
      <c r="FH216" s="85" t="n"/>
      <c r="FI216" s="85" t="n"/>
      <c r="FJ216" s="85" t="n"/>
      <c r="FK216" s="85" t="n"/>
      <c r="FL216" s="85" t="n"/>
      <c r="FM216" s="85" t="n"/>
      <c r="FN216" s="85" t="n"/>
      <c r="FO216" s="85" t="n"/>
      <c r="FP216" s="85" t="n"/>
      <c r="FQ216" s="85" t="n"/>
      <c r="FR216" s="85" t="n"/>
      <c r="FS216" s="85" t="n"/>
      <c r="FT216" s="85" t="n"/>
      <c r="FU216" s="85" t="n"/>
      <c r="FV216" s="85" t="n"/>
      <c r="FW216" s="85" t="n"/>
      <c r="FX216" s="85" t="n"/>
      <c r="FY216" s="85" t="n"/>
      <c r="FZ216" s="85" t="n"/>
      <c r="GA216" s="85" t="n"/>
      <c r="GB216" s="85" t="n"/>
      <c r="GC216" s="85" t="n"/>
      <c r="GD216" s="85" t="n"/>
      <c r="GE216" s="85" t="n"/>
      <c r="GF216" s="85" t="n"/>
      <c r="GG216" s="85" t="n"/>
      <c r="GH216" s="85" t="n"/>
      <c r="GI216" s="85" t="n"/>
      <c r="GJ216" s="85" t="n"/>
      <c r="GK216" s="85" t="n"/>
      <c r="GL216" s="85" t="n"/>
      <c r="GM216" s="85" t="n"/>
      <c r="GN216" s="85" t="n"/>
      <c r="GO216" s="85" t="n"/>
      <c r="GP216" s="85" t="n"/>
      <c r="GQ216" s="85" t="n"/>
      <c r="GR216" s="85" t="n"/>
      <c r="GS216" s="85" t="n"/>
      <c r="GT216" s="85" t="n"/>
      <c r="GU216" s="85" t="n"/>
      <c r="GV216" s="85" t="n"/>
      <c r="GW216" s="85" t="n"/>
      <c r="GX216" s="85" t="n"/>
      <c r="GY216" s="85" t="n"/>
      <c r="GZ216" s="85" t="n"/>
      <c r="HA216" s="85" t="n"/>
      <c r="HB216" s="85" t="n"/>
      <c r="HC216" s="85" t="n"/>
      <c r="HD216" s="85" t="n"/>
      <c r="HE216" s="85" t="n"/>
      <c r="HF216" s="85" t="n"/>
      <c r="HG216" s="85" t="n"/>
      <c r="HH216" s="85" t="n"/>
      <c r="HI216" s="85" t="n"/>
      <c r="HJ216" s="85" t="n"/>
      <c r="HK216" s="85" t="n"/>
      <c r="HL216" s="85" t="n"/>
      <c r="HM216" s="85" t="n"/>
      <c r="HN216" s="85" t="n"/>
      <c r="HO216" s="85" t="n"/>
      <c r="HP216" s="85" t="n"/>
      <c r="HQ216" s="85" t="n"/>
      <c r="HR216" s="85" t="n"/>
      <c r="HS216" s="85" t="n"/>
      <c r="HT216" s="85" t="n"/>
      <c r="HU216" s="85" t="n"/>
      <c r="HV216" s="85" t="n"/>
      <c r="HW216" s="85" t="n"/>
      <c r="HX216" s="85" t="n"/>
      <c r="HY216" s="85" t="n"/>
      <c r="HZ216" s="85" t="n"/>
      <c r="IA216" s="85" t="n"/>
      <c r="IB216" s="85" t="n"/>
      <c r="IC216" s="85" t="n"/>
      <c r="ID216" s="85" t="n"/>
      <c r="IE216" s="85" t="n"/>
      <c r="IF216" s="85" t="n"/>
      <c r="IG216" s="85" t="n"/>
      <c r="IH216" s="85" t="n"/>
      <c r="II216" s="85" t="n"/>
      <c r="IJ216" s="85" t="n"/>
      <c r="IK216" s="85" t="n"/>
      <c r="IL216" s="85" t="n"/>
      <c r="IM216" s="85" t="n"/>
      <c r="IN216" s="85" t="n"/>
      <c r="IO216" s="85" t="n"/>
      <c r="IP216" s="85" t="n"/>
      <c r="IQ216" s="85" t="n"/>
      <c r="IR216" s="85" t="n"/>
      <c r="IS216" s="85" t="n"/>
      <c r="IT216" s="85" t="n"/>
      <c r="IU216" s="85" t="n"/>
      <c r="IV216" s="85" t="n"/>
      <c r="IW216" s="85" t="n"/>
      <c r="IX216" s="85" t="n"/>
      <c r="IY216" s="85" t="n"/>
      <c r="IZ216" s="85" t="n"/>
      <c r="JA216" s="85" t="n"/>
      <c r="JB216" s="85" t="n"/>
      <c r="JC216" s="85" t="n"/>
      <c r="JD216" s="85" t="n"/>
      <c r="JE216" s="85" t="n"/>
      <c r="JF216" s="85" t="n"/>
      <c r="JG216" s="85" t="n"/>
      <c r="JH216" s="85" t="n"/>
      <c r="JI216" s="85" t="n"/>
      <c r="JJ216" s="85" t="n"/>
      <c r="JK216" s="85" t="n"/>
      <c r="JL216" s="85" t="n"/>
      <c r="JM216" s="85" t="n"/>
      <c r="JN216" s="85" t="n"/>
      <c r="JO216" s="85" t="n"/>
      <c r="JP216" s="85" t="n"/>
      <c r="JQ216" s="85" t="n"/>
      <c r="JR216" s="85" t="n"/>
      <c r="JS216" s="85" t="n"/>
      <c r="JT216" s="85" t="n"/>
      <c r="JU216" s="85" t="n"/>
      <c r="JV216" s="85" t="n"/>
      <c r="JW216" s="85" t="n"/>
      <c r="JX216" s="85" t="n"/>
      <c r="JY216" s="85" t="n"/>
      <c r="JZ216" s="85" t="n"/>
      <c r="KA216" s="85" t="n"/>
      <c r="KB216" s="85" t="n"/>
      <c r="KC216" s="85" t="n"/>
      <c r="KD216" s="85" t="n"/>
      <c r="KE216" s="85" t="n"/>
      <c r="KF216" s="85" t="n"/>
      <c r="KG216" s="85" t="n"/>
      <c r="KH216" s="85" t="n"/>
      <c r="KI216" s="85" t="n"/>
      <c r="KJ216" s="85" t="n"/>
      <c r="KK216" s="85" t="n"/>
      <c r="KL216" s="85" t="n"/>
      <c r="KM216" s="85" t="n"/>
      <c r="KN216" s="85" t="n"/>
      <c r="KO216" s="85" t="n"/>
      <c r="KP216" s="85" t="n"/>
      <c r="KQ216" s="85" t="n"/>
      <c r="KR216" s="85" t="n"/>
      <c r="KS216" s="85" t="n"/>
      <c r="KT216" s="85" t="n"/>
      <c r="KU216" s="85" t="n"/>
      <c r="KV216" s="85" t="n"/>
      <c r="KW216" s="85" t="n"/>
      <c r="KX216" s="85" t="n"/>
      <c r="KY216" s="85" t="n"/>
      <c r="KZ216" s="85" t="n"/>
      <c r="LA216" s="85" t="n"/>
      <c r="LB216" s="85" t="n"/>
      <c r="LC216" s="85" t="n"/>
      <c r="LD216" s="85" t="n"/>
      <c r="LE216" s="85" t="n"/>
      <c r="LF216" s="85" t="n"/>
      <c r="LG216" s="85" t="n"/>
      <c r="LH216" s="85" t="n"/>
      <c r="LI216" s="85" t="n"/>
      <c r="LJ216" s="85" t="n"/>
      <c r="LK216" s="85" t="n"/>
      <c r="LL216" s="85" t="n"/>
      <c r="LM216" s="85" t="n"/>
      <c r="LN216" s="85" t="n"/>
      <c r="LO216" s="85" t="n"/>
      <c r="LP216" s="85" t="n"/>
      <c r="LQ216" s="85" t="n"/>
      <c r="LR216" s="85" t="n"/>
      <c r="LS216" s="85" t="n"/>
    </row>
    <row r="217">
      <c r="B217" t="inlineStr">
        <is>
          <t xml:space="preserve"> Deferred tax: Relating to the origination and reversal of temporary differences</t>
        </is>
      </c>
      <c r="G217" t="n">
        <v>-2741</v>
      </c>
      <c r="H217" t="n">
        <v>2700</v>
      </c>
      <c r="N217">
        <f>B217</f>
        <v/>
      </c>
      <c r="O217" t="inlineStr"/>
      <c r="P217" t="inlineStr"/>
      <c r="Q217" t="inlineStr"/>
      <c r="R217" t="inlineStr"/>
      <c r="S217">
        <f>G217*BS!$B$9</f>
        <v/>
      </c>
      <c r="T217">
        <f>H217*BS!$B$9</f>
        <v/>
      </c>
    </row>
    <row r="218">
      <c r="B218" t="inlineStr">
        <is>
          <t xml:space="preserve"> statement of financial position  None Net deferred tax assets</t>
        </is>
      </c>
      <c r="G218" t="n">
        <v>41012</v>
      </c>
      <c r="H218" t="n">
        <v>37732</v>
      </c>
      <c r="N218">
        <f>B218</f>
        <v/>
      </c>
      <c r="O218" t="inlineStr"/>
      <c r="P218" t="inlineStr"/>
      <c r="Q218" t="inlineStr"/>
      <c r="R218" t="inlineStr"/>
      <c r="S218">
        <f>G218*BS!$B$9</f>
        <v/>
      </c>
      <c r="T218">
        <f>H218*BS!$B$9</f>
        <v/>
      </c>
    </row>
    <row r="219">
      <c r="B219" t="inlineStr">
        <is>
          <t xml:space="preserve"> statement of financial position  financial position as follows: Deferred tax assets</t>
        </is>
      </c>
      <c r="G219" t="n">
        <v>113149</v>
      </c>
      <c r="H219" t="n">
        <v>113695</v>
      </c>
      <c r="N219">
        <f>B219</f>
        <v/>
      </c>
      <c r="O219" t="inlineStr"/>
      <c r="P219" t="inlineStr"/>
      <c r="Q219" t="inlineStr"/>
      <c r="R219" t="inlineStr"/>
      <c r="S219">
        <f>G219*BS!$B$9</f>
        <v/>
      </c>
      <c r="T219">
        <f>H219*BS!$B$9</f>
        <v/>
      </c>
    </row>
    <row r="220">
      <c r="B220" t="inlineStr">
        <is>
          <t xml:space="preserve"> statement of financial position  financial position as follows: Deferred tax assets, net</t>
        </is>
      </c>
      <c r="G220" t="n">
        <v>41012</v>
      </c>
      <c r="H220" t="n">
        <v>37732</v>
      </c>
      <c r="N220">
        <f>B220</f>
        <v/>
      </c>
      <c r="O220" t="inlineStr"/>
      <c r="P220" t="inlineStr"/>
      <c r="Q220" t="inlineStr"/>
      <c r="R220" t="inlineStr"/>
      <c r="S220">
        <f>G220*BS!$B$9</f>
        <v/>
      </c>
      <c r="T220">
        <f>H220*BS!$B$9</f>
        <v/>
      </c>
    </row>
    <row r="221">
      <c r="B221" t="inlineStr">
        <is>
          <t xml:space="preserve"> statement of financial position  financial position as follows: Reconciliation of deferred tax assets, net</t>
        </is>
      </c>
      <c r="G221" t="n">
        <v>0</v>
      </c>
      <c r="H221" t="n">
        <v>0</v>
      </c>
      <c r="N221">
        <f>B221</f>
        <v/>
      </c>
      <c r="O221" t="inlineStr"/>
      <c r="P221" t="inlineStr"/>
      <c r="Q221" t="inlineStr"/>
      <c r="R221" t="inlineStr"/>
      <c r="S221">
        <f>G221*BS!$B$9</f>
        <v/>
      </c>
      <c r="T221">
        <f>H221*BS!$B$9</f>
        <v/>
      </c>
    </row>
    <row r="222">
      <c r="B222" t="inlineStr">
        <is>
          <t xml:space="preserve">  None Net deferred tax assets</t>
        </is>
      </c>
      <c r="G222" t="n">
        <v>0</v>
      </c>
      <c r="H222" t="n">
        <v>0</v>
      </c>
      <c r="N222">
        <f>B222</f>
        <v/>
      </c>
      <c r="O222" t="inlineStr"/>
      <c r="P222" t="inlineStr"/>
      <c r="Q222" t="inlineStr"/>
      <c r="R222" t="inlineStr"/>
      <c r="S222">
        <f>G222*BS!$B$9</f>
        <v/>
      </c>
      <c r="T222">
        <f>H222*BS!$B$9</f>
        <v/>
      </c>
    </row>
    <row r="223">
      <c r="B223" t="inlineStr">
        <is>
          <t xml:space="preserve">  financial position as follows: Deferred tax assets</t>
        </is>
      </c>
      <c r="G223" t="n">
        <v>0</v>
      </c>
      <c r="H223" t="n">
        <v>0</v>
      </c>
      <c r="N223">
        <f>B223</f>
        <v/>
      </c>
      <c r="O223" t="inlineStr"/>
      <c r="P223" t="inlineStr"/>
      <c r="Q223" t="inlineStr"/>
      <c r="R223" t="inlineStr"/>
      <c r="S223">
        <f>G223*BS!$B$9</f>
        <v/>
      </c>
      <c r="T223">
        <f>H223*BS!$B$9</f>
        <v/>
      </c>
    </row>
    <row r="224">
      <c r="B224" t="inlineStr">
        <is>
          <t xml:space="preserve">  financial position as follows: Deferred tax assets, net</t>
        </is>
      </c>
      <c r="G224" t="n">
        <v>0</v>
      </c>
      <c r="H224" t="n">
        <v>0</v>
      </c>
      <c r="N224">
        <f>B224</f>
        <v/>
      </c>
      <c r="O224" t="inlineStr"/>
      <c r="P224" t="inlineStr"/>
      <c r="Q224" t="inlineStr"/>
      <c r="R224" t="inlineStr"/>
      <c r="S224">
        <f>G224*BS!$B$9</f>
        <v/>
      </c>
      <c r="T224">
        <f>H224*BS!$B$9</f>
        <v/>
      </c>
    </row>
    <row r="225">
      <c r="B225" t="inlineStr">
        <is>
          <t xml:space="preserve">  financial position as follows: Reconciliation of deferred tax assets, net</t>
        </is>
      </c>
      <c r="G225" t="n">
        <v>0</v>
      </c>
      <c r="H225" t="n">
        <v>0</v>
      </c>
      <c r="N225">
        <f>B225</f>
        <v/>
      </c>
      <c r="O225" t="inlineStr"/>
      <c r="P225" t="inlineStr"/>
      <c r="Q225" t="inlineStr"/>
      <c r="R225" t="inlineStr"/>
      <c r="S225">
        <f>G225*BS!$B$9</f>
        <v/>
      </c>
      <c r="T225">
        <f>H225*BS!$B$9</f>
        <v/>
      </c>
    </row>
    <row r="226">
      <c r="B226" t="inlineStr">
        <is>
          <t>statement of profit or loss  None Net deferred tax assets</t>
        </is>
      </c>
      <c r="G226" t="n">
        <v>0</v>
      </c>
      <c r="H226" t="n">
        <v>0</v>
      </c>
      <c r="N226">
        <f>B226</f>
        <v/>
      </c>
      <c r="O226" t="inlineStr"/>
      <c r="P226" t="inlineStr"/>
      <c r="Q226" t="inlineStr"/>
      <c r="R226" t="inlineStr"/>
      <c r="S226">
        <f>G226*BS!$B$9</f>
        <v/>
      </c>
      <c r="T226">
        <f>H226*BS!$B$9</f>
        <v/>
      </c>
    </row>
    <row r="227">
      <c r="B227" t="inlineStr">
        <is>
          <t>statement of profit or loss  financial position as follows: Deferred tax assets</t>
        </is>
      </c>
      <c r="G227" t="n">
        <v>0</v>
      </c>
      <c r="H227" t="n">
        <v>0</v>
      </c>
      <c r="N227">
        <f>B227</f>
        <v/>
      </c>
      <c r="O227" t="inlineStr"/>
      <c r="P227" t="inlineStr"/>
      <c r="Q227" t="inlineStr"/>
      <c r="R227" t="inlineStr"/>
      <c r="S227">
        <f>G227*BS!$B$9</f>
        <v/>
      </c>
      <c r="T227">
        <f>H227*BS!$B$9</f>
        <v/>
      </c>
    </row>
    <row r="228">
      <c r="B228" t="inlineStr">
        <is>
          <t>statement of profit or loss  financial position as follows: Deferred tax assets, net</t>
        </is>
      </c>
      <c r="G228" t="n">
        <v>0</v>
      </c>
      <c r="H228" t="n">
        <v>0</v>
      </c>
      <c r="N228">
        <f>B228</f>
        <v/>
      </c>
      <c r="O228" t="inlineStr"/>
      <c r="P228" t="inlineStr"/>
      <c r="Q228" t="inlineStr"/>
      <c r="R228" t="inlineStr"/>
      <c r="S228">
        <f>G228*BS!$B$9</f>
        <v/>
      </c>
      <c r="T228">
        <f>H228*BS!$B$9</f>
        <v/>
      </c>
    </row>
    <row r="229">
      <c r="B229" t="inlineStr">
        <is>
          <t>statement of profit or loss  financial position as follows: Reconciliation of deferred tax assets, net</t>
        </is>
      </c>
      <c r="G229" t="n">
        <v>0</v>
      </c>
      <c r="H229" t="n">
        <v>0</v>
      </c>
      <c r="N229">
        <f>B229</f>
        <v/>
      </c>
      <c r="O229" t="inlineStr"/>
      <c r="P229" t="inlineStr"/>
      <c r="Q229" t="inlineStr"/>
      <c r="R229" t="inlineStr"/>
      <c r="S229">
        <f>G229*BS!$B$9</f>
        <v/>
      </c>
      <c r="T229">
        <f>H229*BS!$B$9</f>
        <v/>
      </c>
    </row>
    <row r="230">
      <c r="A230" s="618" t="n"/>
      <c r="B230" s="102" t="n"/>
      <c r="C230" s="103" t="n"/>
      <c r="D230" s="103" t="n"/>
      <c r="E230" s="103" t="n"/>
      <c r="F230" s="103" t="n"/>
      <c r="G230" s="103" t="n"/>
      <c r="H230" s="103" t="n"/>
      <c r="I230" s="934" t="n"/>
      <c r="J230" s="85" t="n"/>
      <c r="K230" s="85" t="n"/>
      <c r="L230" s="85" t="n"/>
      <c r="M230" s="85" t="n"/>
      <c r="N230" s="114" t="inlineStr"/>
      <c r="O230" s="115" t="inlineStr"/>
      <c r="P230" s="115" t="inlineStr"/>
      <c r="Q230" s="115" t="inlineStr"/>
      <c r="R230" s="115" t="inlineStr"/>
      <c r="S230" s="115" t="inlineStr"/>
      <c r="T230" s="115" t="inlineStr"/>
      <c r="U230" s="123" t="n"/>
      <c r="V230" s="941" t="n"/>
      <c r="W230" s="941" t="n"/>
      <c r="X230" s="85" t="n"/>
      <c r="Y230" s="85" t="n"/>
      <c r="Z230" s="85" t="n"/>
      <c r="AA230" s="85" t="n"/>
      <c r="AB230" s="85" t="n"/>
      <c r="AC230" s="85" t="n"/>
      <c r="AD230" s="85" t="n"/>
      <c r="AE230" s="85" t="n"/>
      <c r="AF230" s="85" t="n"/>
      <c r="AG230" s="85" t="n"/>
      <c r="AH230" s="85" t="n"/>
      <c r="AI230" s="85" t="n"/>
      <c r="AJ230" s="85" t="n"/>
      <c r="AK230" s="85" t="n"/>
      <c r="AL230" s="85" t="n"/>
      <c r="AM230" s="85" t="n"/>
      <c r="AN230" s="85" t="n"/>
      <c r="AO230" s="85" t="n"/>
      <c r="AP230" s="85" t="n"/>
      <c r="AQ230" s="85" t="n"/>
      <c r="AR230" s="85" t="n"/>
      <c r="AS230" s="85" t="n"/>
      <c r="AT230" s="85" t="n"/>
      <c r="AU230" s="85" t="n"/>
      <c r="AV230" s="85" t="n"/>
      <c r="AW230" s="85" t="n"/>
      <c r="AX230" s="85" t="n"/>
      <c r="AY230" s="85" t="n"/>
      <c r="AZ230" s="85" t="n"/>
      <c r="BA230" s="85" t="n"/>
      <c r="BB230" s="85" t="n"/>
      <c r="BC230" s="85" t="n"/>
      <c r="BD230" s="85" t="n"/>
      <c r="BE230" s="85" t="n"/>
      <c r="BF230" s="85" t="n"/>
      <c r="BG230" s="85" t="n"/>
      <c r="BH230" s="85" t="n"/>
      <c r="BI230" s="85" t="n"/>
      <c r="BJ230" s="85" t="n"/>
      <c r="BK230" s="85" t="n"/>
      <c r="BL230" s="85" t="n"/>
      <c r="BM230" s="85" t="n"/>
      <c r="BN230" s="85" t="n"/>
      <c r="BO230" s="85" t="n"/>
      <c r="BP230" s="85" t="n"/>
      <c r="BQ230" s="85" t="n"/>
      <c r="BR230" s="85" t="n"/>
      <c r="BS230" s="85" t="n"/>
      <c r="BT230" s="85" t="n"/>
      <c r="BU230" s="85" t="n"/>
      <c r="BV230" s="85" t="n"/>
      <c r="BW230" s="85" t="n"/>
      <c r="BX230" s="85" t="n"/>
      <c r="BY230" s="85" t="n"/>
      <c r="BZ230" s="85" t="n"/>
      <c r="CA230" s="85" t="n"/>
      <c r="CB230" s="85" t="n"/>
      <c r="CC230" s="85" t="n"/>
      <c r="CD230" s="85" t="n"/>
      <c r="CE230" s="85" t="n"/>
      <c r="CF230" s="85" t="n"/>
      <c r="CG230" s="85" t="n"/>
      <c r="CH230" s="85" t="n"/>
      <c r="CI230" s="85" t="n"/>
      <c r="CJ230" s="85" t="n"/>
      <c r="CK230" s="85" t="n"/>
      <c r="CL230" s="85" t="n"/>
      <c r="CM230" s="85" t="n"/>
      <c r="CN230" s="85" t="n"/>
      <c r="CO230" s="85" t="n"/>
      <c r="CP230" s="85" t="n"/>
      <c r="CQ230" s="85" t="n"/>
      <c r="CR230" s="85" t="n"/>
      <c r="CS230" s="85" t="n"/>
      <c r="CT230" s="85" t="n"/>
      <c r="CU230" s="85" t="n"/>
      <c r="CV230" s="85" t="n"/>
      <c r="CW230" s="85" t="n"/>
      <c r="CX230" s="85" t="n"/>
      <c r="CY230" s="85" t="n"/>
      <c r="CZ230" s="85" t="n"/>
      <c r="DA230" s="85" t="n"/>
      <c r="DB230" s="85" t="n"/>
      <c r="DC230" s="85" t="n"/>
      <c r="DD230" s="85" t="n"/>
      <c r="DE230" s="85" t="n"/>
      <c r="DF230" s="85" t="n"/>
      <c r="DG230" s="85" t="n"/>
      <c r="DH230" s="85" t="n"/>
      <c r="DI230" s="85" t="n"/>
      <c r="DJ230" s="85" t="n"/>
      <c r="DK230" s="85" t="n"/>
      <c r="DL230" s="85" t="n"/>
      <c r="DM230" s="85" t="n"/>
      <c r="DN230" s="85" t="n"/>
      <c r="DO230" s="85" t="n"/>
      <c r="DP230" s="85" t="n"/>
      <c r="DQ230" s="85" t="n"/>
      <c r="DR230" s="85" t="n"/>
      <c r="DS230" s="85" t="n"/>
      <c r="DT230" s="85" t="n"/>
      <c r="DU230" s="85" t="n"/>
      <c r="DV230" s="85" t="n"/>
      <c r="DW230" s="85" t="n"/>
      <c r="DX230" s="85" t="n"/>
      <c r="DY230" s="85" t="n"/>
      <c r="DZ230" s="85" t="n"/>
      <c r="EA230" s="85" t="n"/>
      <c r="EB230" s="85" t="n"/>
      <c r="EC230" s="85" t="n"/>
      <c r="ED230" s="85" t="n"/>
      <c r="EE230" s="85" t="n"/>
      <c r="EF230" s="85" t="n"/>
      <c r="EG230" s="85" t="n"/>
      <c r="EH230" s="85" t="n"/>
      <c r="EI230" s="85" t="n"/>
      <c r="EJ230" s="85" t="n"/>
      <c r="EK230" s="85" t="n"/>
      <c r="EL230" s="85" t="n"/>
      <c r="EM230" s="85" t="n"/>
      <c r="EN230" s="85" t="n"/>
      <c r="EO230" s="85" t="n"/>
      <c r="EP230" s="85" t="n"/>
      <c r="EQ230" s="85" t="n"/>
      <c r="ER230" s="85" t="n"/>
      <c r="ES230" s="85" t="n"/>
      <c r="ET230" s="85" t="n"/>
      <c r="EU230" s="85" t="n"/>
      <c r="EV230" s="85" t="n"/>
      <c r="EW230" s="85" t="n"/>
      <c r="EX230" s="85" t="n"/>
      <c r="EY230" s="85" t="n"/>
      <c r="EZ230" s="85" t="n"/>
      <c r="FA230" s="85" t="n"/>
      <c r="FB230" s="85" t="n"/>
      <c r="FC230" s="85" t="n"/>
      <c r="FD230" s="85" t="n"/>
      <c r="FE230" s="85" t="n"/>
      <c r="FF230" s="85" t="n"/>
      <c r="FG230" s="85" t="n"/>
      <c r="FH230" s="85" t="n"/>
      <c r="FI230" s="85" t="n"/>
      <c r="FJ230" s="85" t="n"/>
      <c r="FK230" s="85" t="n"/>
      <c r="FL230" s="85" t="n"/>
      <c r="FM230" s="85" t="n"/>
      <c r="FN230" s="85" t="n"/>
      <c r="FO230" s="85" t="n"/>
      <c r="FP230" s="85" t="n"/>
      <c r="FQ230" s="85" t="n"/>
      <c r="FR230" s="85" t="n"/>
      <c r="FS230" s="85" t="n"/>
      <c r="FT230" s="85" t="n"/>
      <c r="FU230" s="85" t="n"/>
      <c r="FV230" s="85" t="n"/>
      <c r="FW230" s="85" t="n"/>
      <c r="FX230" s="85" t="n"/>
      <c r="FY230" s="85" t="n"/>
      <c r="FZ230" s="85" t="n"/>
      <c r="GA230" s="85" t="n"/>
      <c r="GB230" s="85" t="n"/>
      <c r="GC230" s="85" t="n"/>
      <c r="GD230" s="85" t="n"/>
      <c r="GE230" s="85" t="n"/>
      <c r="GF230" s="85" t="n"/>
      <c r="GG230" s="85" t="n"/>
      <c r="GH230" s="85" t="n"/>
      <c r="GI230" s="85" t="n"/>
      <c r="GJ230" s="85" t="n"/>
      <c r="GK230" s="85" t="n"/>
      <c r="GL230" s="85" t="n"/>
      <c r="GM230" s="85" t="n"/>
      <c r="GN230" s="85" t="n"/>
      <c r="GO230" s="85" t="n"/>
      <c r="GP230" s="85" t="n"/>
      <c r="GQ230" s="85" t="n"/>
      <c r="GR230" s="85" t="n"/>
      <c r="GS230" s="85" t="n"/>
      <c r="GT230" s="85" t="n"/>
      <c r="GU230" s="85" t="n"/>
      <c r="GV230" s="85" t="n"/>
      <c r="GW230" s="85" t="n"/>
      <c r="GX230" s="85" t="n"/>
      <c r="GY230" s="85" t="n"/>
      <c r="GZ230" s="85" t="n"/>
      <c r="HA230" s="85" t="n"/>
      <c r="HB230" s="85" t="n"/>
      <c r="HC230" s="85" t="n"/>
      <c r="HD230" s="85" t="n"/>
      <c r="HE230" s="85" t="n"/>
      <c r="HF230" s="85" t="n"/>
      <c r="HG230" s="85" t="n"/>
      <c r="HH230" s="85" t="n"/>
      <c r="HI230" s="85" t="n"/>
      <c r="HJ230" s="85" t="n"/>
      <c r="HK230" s="85" t="n"/>
      <c r="HL230" s="85" t="n"/>
      <c r="HM230" s="85" t="n"/>
      <c r="HN230" s="85" t="n"/>
      <c r="HO230" s="85" t="n"/>
      <c r="HP230" s="85" t="n"/>
      <c r="HQ230" s="85" t="n"/>
      <c r="HR230" s="85" t="n"/>
      <c r="HS230" s="85" t="n"/>
      <c r="HT230" s="85" t="n"/>
      <c r="HU230" s="85" t="n"/>
      <c r="HV230" s="85" t="n"/>
      <c r="HW230" s="85" t="n"/>
      <c r="HX230" s="85" t="n"/>
      <c r="HY230" s="85" t="n"/>
      <c r="HZ230" s="85" t="n"/>
      <c r="IA230" s="85" t="n"/>
      <c r="IB230" s="85" t="n"/>
      <c r="IC230" s="85" t="n"/>
      <c r="ID230" s="85" t="n"/>
      <c r="IE230" s="85" t="n"/>
      <c r="IF230" s="85" t="n"/>
      <c r="IG230" s="85" t="n"/>
      <c r="IH230" s="85" t="n"/>
      <c r="II230" s="85" t="n"/>
      <c r="IJ230" s="85" t="n"/>
      <c r="IK230" s="85" t="n"/>
      <c r="IL230" s="85" t="n"/>
      <c r="IM230" s="85" t="n"/>
      <c r="IN230" s="85" t="n"/>
      <c r="IO230" s="85" t="n"/>
      <c r="IP230" s="85" t="n"/>
      <c r="IQ230" s="85" t="n"/>
      <c r="IR230" s="85" t="n"/>
      <c r="IS230" s="85" t="n"/>
      <c r="IT230" s="85" t="n"/>
      <c r="IU230" s="85" t="n"/>
      <c r="IV230" s="85" t="n"/>
      <c r="IW230" s="85" t="n"/>
      <c r="IX230" s="85" t="n"/>
      <c r="IY230" s="85" t="n"/>
      <c r="IZ230" s="85" t="n"/>
      <c r="JA230" s="85" t="n"/>
      <c r="JB230" s="85" t="n"/>
      <c r="JC230" s="85" t="n"/>
      <c r="JD230" s="85" t="n"/>
      <c r="JE230" s="85" t="n"/>
      <c r="JF230" s="85" t="n"/>
      <c r="JG230" s="85" t="n"/>
      <c r="JH230" s="85" t="n"/>
      <c r="JI230" s="85" t="n"/>
      <c r="JJ230" s="85" t="n"/>
      <c r="JK230" s="85" t="n"/>
      <c r="JL230" s="85" t="n"/>
      <c r="JM230" s="85" t="n"/>
      <c r="JN230" s="85" t="n"/>
      <c r="JO230" s="85" t="n"/>
      <c r="JP230" s="85" t="n"/>
      <c r="JQ230" s="85" t="n"/>
      <c r="JR230" s="85" t="n"/>
      <c r="JS230" s="85" t="n"/>
      <c r="JT230" s="85" t="n"/>
      <c r="JU230" s="85" t="n"/>
      <c r="JV230" s="85" t="n"/>
      <c r="JW230" s="85" t="n"/>
      <c r="JX230" s="85" t="n"/>
      <c r="JY230" s="85" t="n"/>
      <c r="JZ230" s="85" t="n"/>
      <c r="KA230" s="85" t="n"/>
      <c r="KB230" s="85" t="n"/>
      <c r="KC230" s="85" t="n"/>
      <c r="KD230" s="85" t="n"/>
      <c r="KE230" s="85" t="n"/>
      <c r="KF230" s="85" t="n"/>
      <c r="KG230" s="85" t="n"/>
      <c r="KH230" s="85" t="n"/>
      <c r="KI230" s="85" t="n"/>
      <c r="KJ230" s="85" t="n"/>
      <c r="KK230" s="85" t="n"/>
      <c r="KL230" s="85" t="n"/>
      <c r="KM230" s="85" t="n"/>
      <c r="KN230" s="85" t="n"/>
      <c r="KO230" s="85" t="n"/>
      <c r="KP230" s="85" t="n"/>
      <c r="KQ230" s="85" t="n"/>
      <c r="KR230" s="85" t="n"/>
      <c r="KS230" s="85" t="n"/>
      <c r="KT230" s="85" t="n"/>
      <c r="KU230" s="85" t="n"/>
      <c r="KV230" s="85" t="n"/>
      <c r="KW230" s="85" t="n"/>
      <c r="KX230" s="85" t="n"/>
      <c r="KY230" s="85" t="n"/>
      <c r="KZ230" s="85" t="n"/>
      <c r="LA230" s="85" t="n"/>
      <c r="LB230" s="85" t="n"/>
      <c r="LC230" s="85" t="n"/>
      <c r="LD230" s="85" t="n"/>
      <c r="LE230" s="85" t="n"/>
      <c r="LF230" s="85" t="n"/>
      <c r="LG230" s="85" t="n"/>
      <c r="LH230" s="85" t="n"/>
      <c r="LI230" s="85" t="n"/>
      <c r="LJ230" s="85" t="n"/>
      <c r="LK230" s="85" t="n"/>
      <c r="LL230" s="85" t="n"/>
      <c r="LM230" s="85" t="n"/>
      <c r="LN230" s="85" t="n"/>
      <c r="LO230" s="85" t="n"/>
      <c r="LP230" s="85" t="n"/>
      <c r="LQ230" s="85" t="n"/>
      <c r="LR230" s="85" t="n"/>
      <c r="LS230" s="85" t="n"/>
    </row>
    <row r="231">
      <c r="A231" s="618" t="n"/>
      <c r="B231" s="102" t="n"/>
      <c r="C231" s="939" t="n"/>
      <c r="D231" s="939" t="n"/>
      <c r="E231" s="939" t="n"/>
      <c r="F231" s="939" t="n"/>
      <c r="G231" s="939" t="n"/>
      <c r="H231" s="939" t="n"/>
      <c r="I231" s="928" t="n"/>
      <c r="N231" s="105" t="inlineStr"/>
      <c r="O231" s="106" t="inlineStr"/>
      <c r="P231" s="106" t="inlineStr"/>
      <c r="Q231" s="106" t="inlineStr"/>
      <c r="R231" s="106" t="inlineStr"/>
      <c r="S231" s="106" t="inlineStr"/>
      <c r="T231" s="106" t="inlineStr"/>
      <c r="U231" s="107" t="n"/>
      <c r="V231" s="927" t="n"/>
      <c r="W231" s="927" t="n"/>
    </row>
    <row r="232">
      <c r="A232" s="618" t="inlineStr">
        <is>
          <t>K25</t>
        </is>
      </c>
      <c r="B232" s="96" t="inlineStr">
        <is>
          <t>Total</t>
        </is>
      </c>
      <c r="C232" s="940">
        <f>SUM(INDIRECT(ADDRESS(MATCH("K24",$A:$A,0)+1,COLUMN(C$12),4)&amp;":"&amp;ADDRESS(MATCH("K25",$A:$A,0)-1,COLUMN(C$12),4)))</f>
        <v/>
      </c>
      <c r="D232" s="940">
        <f>SUM(INDIRECT(ADDRESS(MATCH("K24",$A:$A,0)+1,COLUMN(D$12),4)&amp;":"&amp;ADDRESS(MATCH("K25",$A:$A,0)-1,COLUMN(D$12),4)))</f>
        <v/>
      </c>
      <c r="E232" s="940">
        <f>SUM(INDIRECT(ADDRESS(MATCH("K24",$A:$A,0)+1,COLUMN(E$12),4)&amp;":"&amp;ADDRESS(MATCH("K25",$A:$A,0)-1,COLUMN(E$12),4)))</f>
        <v/>
      </c>
      <c r="F232" s="940">
        <f>SUM(INDIRECT(ADDRESS(MATCH("K24",$A:$A,0)+1,COLUMN(F$12),4)&amp;":"&amp;ADDRESS(MATCH("K25",$A:$A,0)-1,COLUMN(F$12),4)))</f>
        <v/>
      </c>
      <c r="G232" s="940">
        <f>SUM(INDIRECT(ADDRESS(MATCH("K24",$A:$A,0)+1,COLUMN(G$12),4)&amp;":"&amp;ADDRESS(MATCH("K25",$A:$A,0)-1,COLUMN(G$12),4)))</f>
        <v/>
      </c>
      <c r="H232" s="940">
        <f>SUM(INDIRECT(ADDRESS(MATCH("K24",$A:$A,0)+1,COLUMN(H$12),4)&amp;":"&amp;ADDRESS(MATCH("K25",$A:$A,0)-1,COLUMN(H$12),4)))</f>
        <v/>
      </c>
      <c r="I232" s="928" t="n"/>
      <c r="N232" s="105">
        <f>B232</f>
        <v/>
      </c>
      <c r="O232" s="106">
        <f>C232*BS!$B$9</f>
        <v/>
      </c>
      <c r="P232" s="106">
        <f>D232*BS!$B$9</f>
        <v/>
      </c>
      <c r="Q232" s="106">
        <f>E232*BS!$B$9</f>
        <v/>
      </c>
      <c r="R232" s="106">
        <f>F232*BS!$B$9</f>
        <v/>
      </c>
      <c r="S232" s="106">
        <f>G232*BS!$B$9</f>
        <v/>
      </c>
      <c r="T232" s="106">
        <f>H232*BS!$B$9</f>
        <v/>
      </c>
      <c r="U232" s="107" t="n"/>
      <c r="V232" s="927" t="n"/>
      <c r="W232" s="927" t="n"/>
    </row>
    <row r="233">
      <c r="A233" s="618" t="inlineStr">
        <is>
          <t>K26</t>
        </is>
      </c>
      <c r="B233" s="96" t="inlineStr">
        <is>
          <t>Other Non-Current Assets</t>
        </is>
      </c>
      <c r="C233" s="954" t="n"/>
      <c r="D233" s="954" t="n"/>
      <c r="E233" s="954" t="n"/>
      <c r="F233" s="954" t="n"/>
      <c r="G233" s="954" t="n"/>
      <c r="H233" s="954" t="n"/>
      <c r="I233" s="934" t="n"/>
      <c r="J233" s="85" t="n"/>
      <c r="K233" s="950" t="n"/>
      <c r="L233" s="950" t="n"/>
      <c r="M233" s="85" t="n"/>
      <c r="N233" s="114">
        <f>B233</f>
        <v/>
      </c>
      <c r="O233" s="115" t="inlineStr"/>
      <c r="P233" s="115" t="inlineStr"/>
      <c r="Q233" s="115" t="inlineStr"/>
      <c r="R233" s="115" t="inlineStr"/>
      <c r="S233" s="115" t="inlineStr"/>
      <c r="T233" s="115" t="inlineStr"/>
      <c r="U233" s="935">
        <f>I164</f>
        <v/>
      </c>
      <c r="V233" s="941" t="n"/>
      <c r="W233" s="941" t="n"/>
      <c r="X233" s="85" t="n"/>
      <c r="Y233" s="85" t="n"/>
      <c r="Z233" s="85" t="n"/>
      <c r="AA233" s="85" t="n"/>
      <c r="AB233" s="85" t="n"/>
      <c r="AC233" s="85" t="n"/>
      <c r="AD233" s="85" t="n"/>
      <c r="AE233" s="85" t="n"/>
      <c r="AF233" s="85" t="n"/>
      <c r="AG233" s="85" t="n"/>
      <c r="AH233" s="85" t="n"/>
      <c r="AI233" s="85" t="n"/>
      <c r="AJ233" s="85" t="n"/>
      <c r="AK233" s="85" t="n"/>
      <c r="AL233" s="85" t="n"/>
      <c r="AM233" s="85" t="n"/>
      <c r="AN233" s="85" t="n"/>
      <c r="AO233" s="85" t="n"/>
      <c r="AP233" s="85" t="n"/>
      <c r="AQ233" s="85" t="n"/>
      <c r="AR233" s="85" t="n"/>
      <c r="AS233" s="85" t="n"/>
      <c r="AT233" s="85" t="n"/>
      <c r="AU233" s="85" t="n"/>
      <c r="AV233" s="85" t="n"/>
      <c r="AW233" s="85" t="n"/>
      <c r="AX233" s="85" t="n"/>
      <c r="AY233" s="85" t="n"/>
      <c r="AZ233" s="85" t="n"/>
      <c r="BA233" s="85" t="n"/>
      <c r="BB233" s="85" t="n"/>
      <c r="BC233" s="85" t="n"/>
      <c r="BD233" s="85" t="n"/>
      <c r="BE233" s="85" t="n"/>
      <c r="BF233" s="85" t="n"/>
      <c r="BG233" s="85" t="n"/>
      <c r="BH233" s="85" t="n"/>
      <c r="BI233" s="85" t="n"/>
      <c r="BJ233" s="85" t="n"/>
      <c r="BK233" s="85" t="n"/>
      <c r="BL233" s="85" t="n"/>
      <c r="BM233" s="85" t="n"/>
      <c r="BN233" s="85" t="n"/>
      <c r="BO233" s="85" t="n"/>
      <c r="BP233" s="85" t="n"/>
      <c r="BQ233" s="85" t="n"/>
      <c r="BR233" s="85" t="n"/>
      <c r="BS233" s="85" t="n"/>
      <c r="BT233" s="85" t="n"/>
      <c r="BU233" s="85" t="n"/>
      <c r="BV233" s="85" t="n"/>
      <c r="BW233" s="85" t="n"/>
      <c r="BX233" s="85" t="n"/>
      <c r="BY233" s="85" t="n"/>
      <c r="BZ233" s="85" t="n"/>
      <c r="CA233" s="85" t="n"/>
      <c r="CB233" s="85" t="n"/>
      <c r="CC233" s="85" t="n"/>
      <c r="CD233" s="85" t="n"/>
      <c r="CE233" s="85" t="n"/>
      <c r="CF233" s="85" t="n"/>
      <c r="CG233" s="85" t="n"/>
      <c r="CH233" s="85" t="n"/>
      <c r="CI233" s="85" t="n"/>
      <c r="CJ233" s="85" t="n"/>
      <c r="CK233" s="85" t="n"/>
      <c r="CL233" s="85" t="n"/>
      <c r="CM233" s="85" t="n"/>
      <c r="CN233" s="85" t="n"/>
      <c r="CO233" s="85" t="n"/>
      <c r="CP233" s="85" t="n"/>
      <c r="CQ233" s="85" t="n"/>
      <c r="CR233" s="85" t="n"/>
      <c r="CS233" s="85" t="n"/>
      <c r="CT233" s="85" t="n"/>
      <c r="CU233" s="85" t="n"/>
      <c r="CV233" s="85" t="n"/>
      <c r="CW233" s="85" t="n"/>
      <c r="CX233" s="85" t="n"/>
      <c r="CY233" s="85" t="n"/>
      <c r="CZ233" s="85" t="n"/>
      <c r="DA233" s="85" t="n"/>
      <c r="DB233" s="85" t="n"/>
      <c r="DC233" s="85" t="n"/>
      <c r="DD233" s="85" t="n"/>
      <c r="DE233" s="85" t="n"/>
      <c r="DF233" s="85" t="n"/>
      <c r="DG233" s="85" t="n"/>
      <c r="DH233" s="85" t="n"/>
      <c r="DI233" s="85" t="n"/>
      <c r="DJ233" s="85" t="n"/>
      <c r="DK233" s="85" t="n"/>
      <c r="DL233" s="85" t="n"/>
      <c r="DM233" s="85" t="n"/>
      <c r="DN233" s="85" t="n"/>
      <c r="DO233" s="85" t="n"/>
      <c r="DP233" s="85" t="n"/>
      <c r="DQ233" s="85" t="n"/>
      <c r="DR233" s="85" t="n"/>
      <c r="DS233" s="85" t="n"/>
      <c r="DT233" s="85" t="n"/>
      <c r="DU233" s="85" t="n"/>
      <c r="DV233" s="85" t="n"/>
      <c r="DW233" s="85" t="n"/>
      <c r="DX233" s="85" t="n"/>
      <c r="DY233" s="85" t="n"/>
      <c r="DZ233" s="85" t="n"/>
      <c r="EA233" s="85" t="n"/>
      <c r="EB233" s="85" t="n"/>
      <c r="EC233" s="85" t="n"/>
      <c r="ED233" s="85" t="n"/>
      <c r="EE233" s="85" t="n"/>
      <c r="EF233" s="85" t="n"/>
      <c r="EG233" s="85" t="n"/>
      <c r="EH233" s="85" t="n"/>
      <c r="EI233" s="85" t="n"/>
      <c r="EJ233" s="85" t="n"/>
      <c r="EK233" s="85" t="n"/>
      <c r="EL233" s="85" t="n"/>
      <c r="EM233" s="85" t="n"/>
      <c r="EN233" s="85" t="n"/>
      <c r="EO233" s="85" t="n"/>
      <c r="EP233" s="85" t="n"/>
      <c r="EQ233" s="85" t="n"/>
      <c r="ER233" s="85" t="n"/>
      <c r="ES233" s="85" t="n"/>
      <c r="ET233" s="85" t="n"/>
      <c r="EU233" s="85" t="n"/>
      <c r="EV233" s="85" t="n"/>
      <c r="EW233" s="85" t="n"/>
      <c r="EX233" s="85" t="n"/>
      <c r="EY233" s="85" t="n"/>
      <c r="EZ233" s="85" t="n"/>
      <c r="FA233" s="85" t="n"/>
      <c r="FB233" s="85" t="n"/>
      <c r="FC233" s="85" t="n"/>
      <c r="FD233" s="85" t="n"/>
      <c r="FE233" s="85" t="n"/>
      <c r="FF233" s="85" t="n"/>
      <c r="FG233" s="85" t="n"/>
      <c r="FH233" s="85" t="n"/>
      <c r="FI233" s="85" t="n"/>
      <c r="FJ233" s="85" t="n"/>
      <c r="FK233" s="85" t="n"/>
      <c r="FL233" s="85" t="n"/>
      <c r="FM233" s="85" t="n"/>
      <c r="FN233" s="85" t="n"/>
      <c r="FO233" s="85" t="n"/>
      <c r="FP233" s="85" t="n"/>
      <c r="FQ233" s="85" t="n"/>
      <c r="FR233" s="85" t="n"/>
      <c r="FS233" s="85" t="n"/>
      <c r="FT233" s="85" t="n"/>
      <c r="FU233" s="85" t="n"/>
      <c r="FV233" s="85" t="n"/>
      <c r="FW233" s="85" t="n"/>
      <c r="FX233" s="85" t="n"/>
      <c r="FY233" s="85" t="n"/>
      <c r="FZ233" s="85" t="n"/>
      <c r="GA233" s="85" t="n"/>
      <c r="GB233" s="85" t="n"/>
      <c r="GC233" s="85" t="n"/>
      <c r="GD233" s="85" t="n"/>
      <c r="GE233" s="85" t="n"/>
      <c r="GF233" s="85" t="n"/>
      <c r="GG233" s="85" t="n"/>
      <c r="GH233" s="85" t="n"/>
      <c r="GI233" s="85" t="n"/>
      <c r="GJ233" s="85" t="n"/>
      <c r="GK233" s="85" t="n"/>
      <c r="GL233" s="85" t="n"/>
      <c r="GM233" s="85" t="n"/>
      <c r="GN233" s="85" t="n"/>
      <c r="GO233" s="85" t="n"/>
      <c r="GP233" s="85" t="n"/>
      <c r="GQ233" s="85" t="n"/>
      <c r="GR233" s="85" t="n"/>
      <c r="GS233" s="85" t="n"/>
      <c r="GT233" s="85" t="n"/>
      <c r="GU233" s="85" t="n"/>
      <c r="GV233" s="85" t="n"/>
      <c r="GW233" s="85" t="n"/>
      <c r="GX233" s="85" t="n"/>
      <c r="GY233" s="85" t="n"/>
      <c r="GZ233" s="85" t="n"/>
      <c r="HA233" s="85" t="n"/>
      <c r="HB233" s="85" t="n"/>
      <c r="HC233" s="85" t="n"/>
      <c r="HD233" s="85" t="n"/>
      <c r="HE233" s="85" t="n"/>
      <c r="HF233" s="85" t="n"/>
      <c r="HG233" s="85" t="n"/>
      <c r="HH233" s="85" t="n"/>
      <c r="HI233" s="85" t="n"/>
      <c r="HJ233" s="85" t="n"/>
      <c r="HK233" s="85" t="n"/>
      <c r="HL233" s="85" t="n"/>
      <c r="HM233" s="85" t="n"/>
      <c r="HN233" s="85" t="n"/>
      <c r="HO233" s="85" t="n"/>
      <c r="HP233" s="85" t="n"/>
      <c r="HQ233" s="85" t="n"/>
      <c r="HR233" s="85" t="n"/>
      <c r="HS233" s="85" t="n"/>
      <c r="HT233" s="85" t="n"/>
      <c r="HU233" s="85" t="n"/>
      <c r="HV233" s="85" t="n"/>
      <c r="HW233" s="85" t="n"/>
      <c r="HX233" s="85" t="n"/>
      <c r="HY233" s="85" t="n"/>
      <c r="HZ233" s="85" t="n"/>
      <c r="IA233" s="85" t="n"/>
      <c r="IB233" s="85" t="n"/>
      <c r="IC233" s="85" t="n"/>
      <c r="ID233" s="85" t="n"/>
      <c r="IE233" s="85" t="n"/>
      <c r="IF233" s="85" t="n"/>
      <c r="IG233" s="85" t="n"/>
      <c r="IH233" s="85" t="n"/>
      <c r="II233" s="85" t="n"/>
      <c r="IJ233" s="85" t="n"/>
      <c r="IK233" s="85" t="n"/>
      <c r="IL233" s="85" t="n"/>
      <c r="IM233" s="85" t="n"/>
      <c r="IN233" s="85" t="n"/>
      <c r="IO233" s="85" t="n"/>
      <c r="IP233" s="85" t="n"/>
      <c r="IQ233" s="85" t="n"/>
      <c r="IR233" s="85" t="n"/>
      <c r="IS233" s="85" t="n"/>
      <c r="IT233" s="85" t="n"/>
      <c r="IU233" s="85" t="n"/>
      <c r="IV233" s="85" t="n"/>
      <c r="IW233" s="85" t="n"/>
      <c r="IX233" s="85" t="n"/>
      <c r="IY233" s="85" t="n"/>
      <c r="IZ233" s="85" t="n"/>
      <c r="JA233" s="85" t="n"/>
      <c r="JB233" s="85" t="n"/>
      <c r="JC233" s="85" t="n"/>
      <c r="JD233" s="85" t="n"/>
      <c r="JE233" s="85" t="n"/>
      <c r="JF233" s="85" t="n"/>
      <c r="JG233" s="85" t="n"/>
      <c r="JH233" s="85" t="n"/>
      <c r="JI233" s="85" t="n"/>
      <c r="JJ233" s="85" t="n"/>
      <c r="JK233" s="85" t="n"/>
      <c r="JL233" s="85" t="n"/>
      <c r="JM233" s="85" t="n"/>
      <c r="JN233" s="85" t="n"/>
      <c r="JO233" s="85" t="n"/>
      <c r="JP233" s="85" t="n"/>
      <c r="JQ233" s="85" t="n"/>
      <c r="JR233" s="85" t="n"/>
      <c r="JS233" s="85" t="n"/>
      <c r="JT233" s="85" t="n"/>
      <c r="JU233" s="85" t="n"/>
      <c r="JV233" s="85" t="n"/>
      <c r="JW233" s="85" t="n"/>
      <c r="JX233" s="85" t="n"/>
      <c r="JY233" s="85" t="n"/>
      <c r="JZ233" s="85" t="n"/>
      <c r="KA233" s="85" t="n"/>
      <c r="KB233" s="85" t="n"/>
      <c r="KC233" s="85" t="n"/>
      <c r="KD233" s="85" t="n"/>
      <c r="KE233" s="85" t="n"/>
      <c r="KF233" s="85" t="n"/>
      <c r="KG233" s="85" t="n"/>
      <c r="KH233" s="85" t="n"/>
      <c r="KI233" s="85" t="n"/>
      <c r="KJ233" s="85" t="n"/>
      <c r="KK233" s="85" t="n"/>
      <c r="KL233" s="85" t="n"/>
      <c r="KM233" s="85" t="n"/>
      <c r="KN233" s="85" t="n"/>
      <c r="KO233" s="85" t="n"/>
      <c r="KP233" s="85" t="n"/>
      <c r="KQ233" s="85" t="n"/>
      <c r="KR233" s="85" t="n"/>
      <c r="KS233" s="85" t="n"/>
      <c r="KT233" s="85" t="n"/>
      <c r="KU233" s="85" t="n"/>
      <c r="KV233" s="85" t="n"/>
      <c r="KW233" s="85" t="n"/>
      <c r="KX233" s="85" t="n"/>
      <c r="KY233" s="85" t="n"/>
      <c r="KZ233" s="85" t="n"/>
      <c r="LA233" s="85" t="n"/>
      <c r="LB233" s="85" t="n"/>
      <c r="LC233" s="85" t="n"/>
      <c r="LD233" s="85" t="n"/>
      <c r="LE233" s="85" t="n"/>
      <c r="LF233" s="85" t="n"/>
      <c r="LG233" s="85" t="n"/>
      <c r="LH233" s="85" t="n"/>
      <c r="LI233" s="85" t="n"/>
      <c r="LJ233" s="85" t="n"/>
      <c r="LK233" s="85" t="n"/>
      <c r="LL233" s="85" t="n"/>
      <c r="LM233" s="85" t="n"/>
      <c r="LN233" s="85" t="n"/>
      <c r="LO233" s="85" t="n"/>
      <c r="LP233" s="85" t="n"/>
      <c r="LQ233" s="85" t="n"/>
      <c r="LR233" s="85" t="n"/>
      <c r="LS233" s="85" t="n"/>
    </row>
    <row r="234">
      <c r="A234" s="618" t="n"/>
      <c r="B234" s="102" t="inlineStr">
        <is>
          <t>Other non-current asset *</t>
        </is>
      </c>
      <c r="C234" s="939" t="n"/>
      <c r="D234" s="939" t="n"/>
      <c r="E234" s="939" t="n"/>
      <c r="F234" s="939" t="n"/>
      <c r="G234" s="939" t="n">
        <v>3208667</v>
      </c>
      <c r="H234" s="939" t="n">
        <v>3243549</v>
      </c>
      <c r="I234" s="928" t="n"/>
      <c r="K234" s="932" t="n"/>
      <c r="L234" s="932" t="n"/>
      <c r="N234" s="105">
        <f>B234</f>
        <v/>
      </c>
      <c r="O234" s="106" t="inlineStr"/>
      <c r="P234" s="106" t="inlineStr"/>
      <c r="Q234" s="106" t="inlineStr"/>
      <c r="R234" s="106" t="inlineStr"/>
      <c r="S234" s="106">
        <f>G234*BS!$B$9</f>
        <v/>
      </c>
      <c r="T234" s="106">
        <f>H234*BS!$B$9</f>
        <v/>
      </c>
      <c r="U234" s="929">
        <f>I165</f>
        <v/>
      </c>
      <c r="V234" s="927" t="n"/>
      <c r="W234" s="927" t="n"/>
    </row>
    <row r="235">
      <c r="A235" s="618" t="n"/>
      <c r="B235" s="102" t="n"/>
      <c r="C235" s="939" t="n"/>
      <c r="D235" s="939" t="n"/>
      <c r="E235" s="939" t="n"/>
      <c r="F235" s="939" t="n"/>
      <c r="G235" s="939" t="n"/>
      <c r="H235" s="939" t="n"/>
      <c r="I235" s="928" t="n"/>
      <c r="K235" s="932" t="n"/>
      <c r="N235" s="105" t="inlineStr"/>
      <c r="O235" s="106" t="inlineStr"/>
      <c r="P235" s="106" t="inlineStr"/>
      <c r="Q235" s="106" t="inlineStr"/>
      <c r="R235" s="106" t="inlineStr"/>
      <c r="S235" s="106" t="inlineStr"/>
      <c r="T235" s="106" t="inlineStr"/>
      <c r="U235" s="107">
        <f>I166</f>
        <v/>
      </c>
      <c r="V235" s="927" t="n"/>
      <c r="W235" s="927" t="n"/>
    </row>
    <row r="236">
      <c r="A236" s="618" t="n"/>
      <c r="B236" s="102" t="n"/>
      <c r="C236" s="939" t="n"/>
      <c r="D236" s="939" t="n"/>
      <c r="E236" s="939" t="n"/>
      <c r="F236" s="939" t="n"/>
      <c r="G236" s="939" t="n"/>
      <c r="H236" s="939" t="n"/>
      <c r="I236" s="930" t="n"/>
      <c r="K236" s="932" t="n"/>
      <c r="N236" s="105" t="inlineStr"/>
      <c r="O236" s="106" t="inlineStr"/>
      <c r="P236" s="106" t="inlineStr"/>
      <c r="Q236" s="106" t="inlineStr"/>
      <c r="R236" s="106" t="inlineStr"/>
      <c r="S236" s="106" t="inlineStr"/>
      <c r="T236" s="106" t="inlineStr"/>
      <c r="U236" s="107">
        <f>I167</f>
        <v/>
      </c>
      <c r="V236" s="932" t="n"/>
      <c r="W236" s="932" t="n"/>
    </row>
    <row r="237">
      <c r="A237" s="618" t="n"/>
      <c r="B237" s="102" t="n"/>
      <c r="C237" s="939" t="n"/>
      <c r="D237" s="939" t="n"/>
      <c r="E237" s="939" t="n"/>
      <c r="F237" s="939" t="n"/>
      <c r="G237" s="939" t="n"/>
      <c r="H237" s="939" t="n"/>
      <c r="I237" s="930" t="n"/>
      <c r="K237" s="932" t="n"/>
      <c r="N237" s="105" t="inlineStr"/>
      <c r="O237" s="106" t="inlineStr"/>
      <c r="P237" s="106" t="inlineStr"/>
      <c r="Q237" s="106" t="inlineStr"/>
      <c r="R237" s="106" t="inlineStr"/>
      <c r="S237" s="106" t="inlineStr"/>
      <c r="T237" s="106" t="inlineStr"/>
      <c r="U237" s="107">
        <f>I168</f>
        <v/>
      </c>
      <c r="V237" s="932" t="n"/>
      <c r="W237" s="932" t="n"/>
    </row>
    <row r="238">
      <c r="A238" s="618" t="n"/>
      <c r="B238" s="102" t="n"/>
      <c r="C238" s="103" t="n"/>
      <c r="D238" s="103" t="n"/>
      <c r="E238" s="103" t="n"/>
      <c r="F238" s="103" t="n"/>
      <c r="G238" s="103" t="n"/>
      <c r="H238" s="103" t="n"/>
      <c r="I238" s="930" t="n"/>
      <c r="K238" s="932" t="n"/>
      <c r="N238" s="105" t="inlineStr"/>
      <c r="O238" s="106" t="inlineStr"/>
      <c r="P238" s="106" t="inlineStr"/>
      <c r="Q238" s="106" t="inlineStr"/>
      <c r="R238" s="106" t="inlineStr"/>
      <c r="S238" s="106" t="inlineStr"/>
      <c r="T238" s="106" t="inlineStr"/>
      <c r="U238" s="107">
        <f>I169</f>
        <v/>
      </c>
      <c r="V238" s="932" t="n"/>
      <c r="W238" s="932" t="n"/>
    </row>
    <row r="239">
      <c r="A239" s="618" t="n"/>
      <c r="B239" s="956" t="n"/>
      <c r="C239" s="939" t="n"/>
      <c r="D239" s="939" t="n"/>
      <c r="E239" s="939" t="n"/>
      <c r="F239" s="939" t="n"/>
      <c r="G239" s="939" t="n"/>
      <c r="H239" s="939" t="n"/>
      <c r="I239" s="957" t="n"/>
      <c r="K239" s="932" t="n"/>
      <c r="N239" s="958" t="inlineStr"/>
      <c r="O239" s="106" t="inlineStr"/>
      <c r="P239" s="106" t="inlineStr"/>
      <c r="Q239" s="106" t="inlineStr"/>
      <c r="R239" s="106" t="inlineStr"/>
      <c r="S239" s="106" t="inlineStr"/>
      <c r="T239" s="106" t="inlineStr"/>
      <c r="U239" s="107">
        <f>I170</f>
        <v/>
      </c>
      <c r="V239" s="932" t="n"/>
      <c r="W239" s="932" t="n"/>
    </row>
    <row r="240">
      <c r="A240" s="618" t="n"/>
      <c r="B240" s="956" t="n"/>
      <c r="C240" s="939" t="n"/>
      <c r="D240" s="939" t="n"/>
      <c r="E240" s="939" t="n"/>
      <c r="F240" s="939" t="n"/>
      <c r="G240" s="939" t="n"/>
      <c r="H240" s="939" t="n"/>
      <c r="I240" s="957" t="n"/>
      <c r="K240" s="932" t="n"/>
      <c r="N240" s="105" t="inlineStr"/>
      <c r="O240" s="106" t="inlineStr"/>
      <c r="P240" s="106" t="inlineStr"/>
      <c r="Q240" s="106" t="inlineStr"/>
      <c r="R240" s="106" t="inlineStr"/>
      <c r="S240" s="106" t="inlineStr"/>
      <c r="T240" s="106" t="inlineStr"/>
      <c r="U240" s="107">
        <f>I171</f>
        <v/>
      </c>
      <c r="V240" s="932" t="n"/>
      <c r="W240" s="932" t="n"/>
    </row>
    <row r="241">
      <c r="A241" s="618" t="n"/>
      <c r="B241" s="956" t="n"/>
      <c r="C241" s="939" t="n"/>
      <c r="D241" s="939" t="n"/>
      <c r="E241" s="939" t="n"/>
      <c r="F241" s="939" t="n"/>
      <c r="G241" s="939" t="n"/>
      <c r="H241" s="939" t="n"/>
      <c r="I241" s="957" t="n"/>
      <c r="K241" s="932" t="n"/>
      <c r="N241" s="105" t="inlineStr"/>
      <c r="O241" s="106" t="inlineStr"/>
      <c r="P241" s="106" t="inlineStr"/>
      <c r="Q241" s="106" t="inlineStr"/>
      <c r="R241" s="106" t="inlineStr"/>
      <c r="S241" s="106" t="inlineStr"/>
      <c r="T241" s="106" t="inlineStr"/>
      <c r="U241" s="107">
        <f>I172</f>
        <v/>
      </c>
      <c r="V241" s="932" t="n"/>
      <c r="W241" s="932" t="n"/>
    </row>
    <row r="242">
      <c r="A242" s="618" t="n"/>
      <c r="B242" s="956" t="n"/>
      <c r="C242" s="939" t="n"/>
      <c r="D242" s="939" t="n"/>
      <c r="E242" s="939" t="n"/>
      <c r="F242" s="939" t="n"/>
      <c r="G242" s="939" t="n"/>
      <c r="H242" s="939" t="n"/>
      <c r="I242" s="957" t="n"/>
      <c r="K242" s="932" t="n"/>
      <c r="N242" s="105" t="inlineStr"/>
      <c r="O242" s="106" t="inlineStr"/>
      <c r="P242" s="106" t="inlineStr"/>
      <c r="Q242" s="106" t="inlineStr"/>
      <c r="R242" s="106" t="inlineStr"/>
      <c r="S242" s="106" t="inlineStr"/>
      <c r="T242" s="106" t="inlineStr"/>
      <c r="U242" s="107">
        <f>I173</f>
        <v/>
      </c>
      <c r="V242" s="932" t="n"/>
      <c r="W242" s="932" t="n"/>
    </row>
    <row r="243">
      <c r="A243" s="618" t="n"/>
      <c r="B243" s="956" t="n"/>
      <c r="C243" s="939" t="n"/>
      <c r="D243" s="939" t="n"/>
      <c r="E243" s="939" t="n"/>
      <c r="F243" s="939" t="n"/>
      <c r="G243" s="939" t="n"/>
      <c r="H243" s="939" t="n"/>
      <c r="I243" s="957" t="n"/>
      <c r="K243" s="932" t="n"/>
      <c r="N243" s="105" t="inlineStr"/>
      <c r="O243" s="106" t="inlineStr"/>
      <c r="P243" s="106" t="inlineStr"/>
      <c r="Q243" s="106" t="inlineStr"/>
      <c r="R243" s="106" t="inlineStr"/>
      <c r="S243" s="106" t="inlineStr"/>
      <c r="T243" s="106" t="inlineStr"/>
      <c r="U243" s="107">
        <f>I174</f>
        <v/>
      </c>
      <c r="V243" s="932" t="n"/>
      <c r="W243" s="932" t="n"/>
    </row>
    <row r="244">
      <c r="A244" s="618" t="n"/>
      <c r="B244" s="102" t="n"/>
      <c r="C244" s="939" t="n"/>
      <c r="D244" s="939" t="n"/>
      <c r="E244" s="939" t="n"/>
      <c r="F244" s="939" t="n"/>
      <c r="G244" s="939" t="n"/>
      <c r="H244" s="939" t="n"/>
      <c r="I244" s="957" t="n"/>
      <c r="K244" s="932" t="n"/>
      <c r="N244" s="105" t="inlineStr"/>
      <c r="O244" s="106" t="inlineStr"/>
      <c r="P244" s="106" t="inlineStr"/>
      <c r="Q244" s="106" t="inlineStr"/>
      <c r="R244" s="106" t="inlineStr"/>
      <c r="S244" s="106" t="inlineStr"/>
      <c r="T244" s="106" t="inlineStr"/>
      <c r="U244" s="107">
        <f>I175</f>
        <v/>
      </c>
      <c r="V244" s="932" t="n"/>
      <c r="W244" s="932" t="n"/>
    </row>
    <row r="245">
      <c r="A245" s="618" t="inlineStr">
        <is>
          <t>K27</t>
        </is>
      </c>
      <c r="B245" s="959" t="inlineStr">
        <is>
          <t>Total</t>
        </is>
      </c>
      <c r="C245" s="960">
        <f>SUM(INDIRECT(ADDRESS(MATCH("K26",$A:$A,0)+1,COLUMN(C$12),4)&amp;":"&amp;ADDRESS(MATCH("K27",$A:$A,0)-1,COLUMN(C$12),4)))</f>
        <v/>
      </c>
      <c r="D245" s="960">
        <f>SUM(INDIRECT(ADDRESS(MATCH("K26",$A:$A,0)+1,COLUMN(D$12),4)&amp;":"&amp;ADDRESS(MATCH("K27",$A:$A,0)-1,COLUMN(D$12),4)))</f>
        <v/>
      </c>
      <c r="E245" s="960">
        <f>SUM(INDIRECT(ADDRESS(MATCH("K26",$A:$A,0)+1,COLUMN(E$12),4)&amp;":"&amp;ADDRESS(MATCH("K27",$A:$A,0)-1,COLUMN(E$12),4)))</f>
        <v/>
      </c>
      <c r="F245" s="960">
        <f>SUM(INDIRECT(ADDRESS(MATCH("K26",$A:$A,0)+1,COLUMN(F$12),4)&amp;":"&amp;ADDRESS(MATCH("K27",$A:$A,0)-1,COLUMN(F$12),4)))</f>
        <v/>
      </c>
      <c r="G245" s="960">
        <f>SUM(INDIRECT(ADDRESS(MATCH("K26",$A:$A,0)+1,COLUMN(G$12),4)&amp;":"&amp;ADDRESS(MATCH("K27",$A:$A,0)-1,COLUMN(G$12),4)))</f>
        <v/>
      </c>
      <c r="H245" s="960">
        <f>SUM(INDIRECT(ADDRESS(MATCH("K26",$A:$A,0)+1,COLUMN(H$12),4)&amp;":"&amp;ADDRESS(MATCH("K27",$A:$A,0)-1,COLUMN(H$12),4)))</f>
        <v/>
      </c>
      <c r="I245" s="961" t="n"/>
      <c r="J245" s="79" t="n"/>
      <c r="K245" s="932" t="n"/>
      <c r="L245" s="79" t="n"/>
      <c r="M245" s="79" t="n"/>
      <c r="N245" s="166">
        <f>B245</f>
        <v/>
      </c>
      <c r="O245" s="167">
        <f>C245*BS!$B$9</f>
        <v/>
      </c>
      <c r="P245" s="167">
        <f>D245*BS!$B$9</f>
        <v/>
      </c>
      <c r="Q245" s="167">
        <f>E245*BS!$B$9</f>
        <v/>
      </c>
      <c r="R245" s="167">
        <f>F245*BS!$B$9</f>
        <v/>
      </c>
      <c r="S245" s="167">
        <f>G245*BS!$B$9</f>
        <v/>
      </c>
      <c r="T245" s="167">
        <f>H245*BS!$B$9</f>
        <v/>
      </c>
      <c r="U245" s="168">
        <f>I176</f>
        <v/>
      </c>
      <c r="V245" s="962" t="n"/>
      <c r="W245" s="962" t="n"/>
      <c r="X245" s="79" t="n"/>
      <c r="Y245" s="79" t="n"/>
      <c r="Z245" s="79" t="n"/>
      <c r="AA245" s="79" t="n"/>
      <c r="AB245" s="79" t="n"/>
      <c r="AC245" s="79" t="n"/>
      <c r="AD245" s="79" t="n"/>
      <c r="AE245" s="79" t="n"/>
      <c r="AF245" s="79" t="n"/>
      <c r="AG245" s="79" t="n"/>
      <c r="AH245" s="79" t="n"/>
      <c r="AI245" s="79" t="n"/>
      <c r="AJ245" s="79" t="n"/>
      <c r="AK245" s="79" t="n"/>
      <c r="AL245" s="79" t="n"/>
      <c r="AM245" s="79" t="n"/>
      <c r="AN245" s="79" t="n"/>
      <c r="AO245" s="79" t="n"/>
      <c r="AP245" s="79" t="n"/>
      <c r="AQ245" s="79" t="n"/>
      <c r="AR245" s="79" t="n"/>
      <c r="AS245" s="79" t="n"/>
      <c r="AT245" s="79" t="n"/>
      <c r="AU245" s="79" t="n"/>
      <c r="AV245" s="79" t="n"/>
      <c r="AW245" s="79" t="n"/>
      <c r="AX245" s="79" t="n"/>
      <c r="AY245" s="79" t="n"/>
      <c r="AZ245" s="79" t="n"/>
      <c r="BA245" s="79" t="n"/>
      <c r="BB245" s="79" t="n"/>
      <c r="BC245" s="79" t="n"/>
      <c r="BD245" s="79" t="n"/>
      <c r="BE245" s="79" t="n"/>
      <c r="BF245" s="79" t="n"/>
      <c r="BG245" s="79" t="n"/>
      <c r="BH245" s="79" t="n"/>
      <c r="BI245" s="79" t="n"/>
      <c r="BJ245" s="79" t="n"/>
      <c r="BK245" s="79" t="n"/>
      <c r="BL245" s="79" t="n"/>
      <c r="BM245" s="79" t="n"/>
      <c r="BN245" s="79" t="n"/>
      <c r="BO245" s="79" t="n"/>
      <c r="BP245" s="79" t="n"/>
      <c r="BQ245" s="79" t="n"/>
      <c r="BR245" s="79" t="n"/>
      <c r="BS245" s="79" t="n"/>
      <c r="BT245" s="79" t="n"/>
      <c r="BU245" s="79" t="n"/>
      <c r="BV245" s="79" t="n"/>
      <c r="BW245" s="79" t="n"/>
      <c r="BX245" s="79" t="n"/>
      <c r="BY245" s="79" t="n"/>
      <c r="BZ245" s="79" t="n"/>
      <c r="CA245" s="79" t="n"/>
      <c r="CB245" s="79" t="n"/>
      <c r="CC245" s="79" t="n"/>
      <c r="CD245" s="79" t="n"/>
      <c r="CE245" s="79" t="n"/>
      <c r="CF245" s="79" t="n"/>
      <c r="CG245" s="79" t="n"/>
      <c r="CH245" s="79" t="n"/>
      <c r="CI245" s="79" t="n"/>
      <c r="CJ245" s="79" t="n"/>
      <c r="CK245" s="79" t="n"/>
      <c r="CL245" s="79" t="n"/>
      <c r="CM245" s="79" t="n"/>
      <c r="CN245" s="79" t="n"/>
      <c r="CO245" s="79" t="n"/>
      <c r="CP245" s="79" t="n"/>
      <c r="CQ245" s="79" t="n"/>
      <c r="CR245" s="79" t="n"/>
      <c r="CS245" s="79" t="n"/>
      <c r="CT245" s="79" t="n"/>
      <c r="CU245" s="79" t="n"/>
      <c r="CV245" s="79" t="n"/>
      <c r="CW245" s="79" t="n"/>
      <c r="CX245" s="79" t="n"/>
      <c r="CY245" s="79" t="n"/>
      <c r="CZ245" s="79" t="n"/>
      <c r="DA245" s="79" t="n"/>
      <c r="DB245" s="79" t="n"/>
      <c r="DC245" s="79" t="n"/>
      <c r="DD245" s="79" t="n"/>
      <c r="DE245" s="79" t="n"/>
      <c r="DF245" s="79" t="n"/>
      <c r="DG245" s="79" t="n"/>
      <c r="DH245" s="79" t="n"/>
      <c r="DI245" s="79" t="n"/>
      <c r="DJ245" s="79" t="n"/>
      <c r="DK245" s="79" t="n"/>
      <c r="DL245" s="79" t="n"/>
      <c r="DM245" s="79" t="n"/>
      <c r="DN245" s="79" t="n"/>
      <c r="DO245" s="79" t="n"/>
      <c r="DP245" s="79" t="n"/>
      <c r="DQ245" s="79" t="n"/>
      <c r="DR245" s="79" t="n"/>
      <c r="DS245" s="79" t="n"/>
      <c r="DT245" s="79" t="n"/>
      <c r="DU245" s="79" t="n"/>
      <c r="DV245" s="79" t="n"/>
      <c r="DW245" s="79" t="n"/>
      <c r="DX245" s="79" t="n"/>
      <c r="DY245" s="79" t="n"/>
      <c r="DZ245" s="79" t="n"/>
      <c r="EA245" s="79" t="n"/>
      <c r="EB245" s="79" t="n"/>
      <c r="EC245" s="79" t="n"/>
      <c r="ED245" s="79" t="n"/>
      <c r="EE245" s="79" t="n"/>
      <c r="EF245" s="79" t="n"/>
      <c r="EG245" s="79" t="n"/>
      <c r="EH245" s="79" t="n"/>
      <c r="EI245" s="79" t="n"/>
      <c r="EJ245" s="79" t="n"/>
      <c r="EK245" s="79" t="n"/>
      <c r="EL245" s="79" t="n"/>
      <c r="EM245" s="79" t="n"/>
      <c r="EN245" s="79" t="n"/>
      <c r="EO245" s="79" t="n"/>
      <c r="EP245" s="79" t="n"/>
      <c r="EQ245" s="79" t="n"/>
      <c r="ER245" s="79" t="n"/>
      <c r="ES245" s="79" t="n"/>
      <c r="ET245" s="79" t="n"/>
      <c r="EU245" s="79" t="n"/>
      <c r="EV245" s="79" t="n"/>
      <c r="EW245" s="79" t="n"/>
      <c r="EX245" s="79" t="n"/>
      <c r="EY245" s="79" t="n"/>
      <c r="EZ245" s="79" t="n"/>
      <c r="FA245" s="79" t="n"/>
      <c r="FB245" s="79" t="n"/>
      <c r="FC245" s="79" t="n"/>
      <c r="FD245" s="79" t="n"/>
      <c r="FE245" s="79" t="n"/>
      <c r="FF245" s="79" t="n"/>
      <c r="FG245" s="79" t="n"/>
      <c r="FH245" s="79" t="n"/>
      <c r="FI245" s="79" t="n"/>
      <c r="FJ245" s="79" t="n"/>
      <c r="FK245" s="79" t="n"/>
      <c r="FL245" s="79" t="n"/>
      <c r="FM245" s="79" t="n"/>
      <c r="FN245" s="79" t="n"/>
      <c r="FO245" s="79" t="n"/>
      <c r="FP245" s="79" t="n"/>
      <c r="FQ245" s="79" t="n"/>
      <c r="FR245" s="79" t="n"/>
      <c r="FS245" s="79" t="n"/>
      <c r="FT245" s="79" t="n"/>
      <c r="FU245" s="79" t="n"/>
      <c r="FV245" s="79" t="n"/>
      <c r="FW245" s="79" t="n"/>
      <c r="FX245" s="79" t="n"/>
      <c r="FY245" s="79" t="n"/>
      <c r="FZ245" s="79" t="n"/>
      <c r="GA245" s="79" t="n"/>
      <c r="GB245" s="79" t="n"/>
      <c r="GC245" s="79" t="n"/>
      <c r="GD245" s="79" t="n"/>
      <c r="GE245" s="79" t="n"/>
      <c r="GF245" s="79" t="n"/>
      <c r="GG245" s="79" t="n"/>
      <c r="GH245" s="79" t="n"/>
      <c r="GI245" s="79" t="n"/>
      <c r="GJ245" s="79" t="n"/>
      <c r="GK245" s="79" t="n"/>
      <c r="GL245" s="79" t="n"/>
      <c r="GM245" s="79" t="n"/>
      <c r="GN245" s="79" t="n"/>
      <c r="GO245" s="79" t="n"/>
      <c r="GP245" s="79" t="n"/>
      <c r="GQ245" s="79" t="n"/>
      <c r="GR245" s="79" t="n"/>
      <c r="GS245" s="79" t="n"/>
      <c r="GT245" s="79" t="n"/>
      <c r="GU245" s="79" t="n"/>
      <c r="GV245" s="79" t="n"/>
      <c r="GW245" s="79" t="n"/>
      <c r="GX245" s="79" t="n"/>
      <c r="GY245" s="79" t="n"/>
      <c r="GZ245" s="79" t="n"/>
      <c r="HA245" s="79" t="n"/>
      <c r="HB245" s="79" t="n"/>
      <c r="HC245" s="79" t="n"/>
      <c r="HD245" s="79" t="n"/>
      <c r="HE245" s="79" t="n"/>
      <c r="HF245" s="79" t="n"/>
      <c r="HG245" s="79" t="n"/>
      <c r="HH245" s="79" t="n"/>
      <c r="HI245" s="79" t="n"/>
      <c r="HJ245" s="79" t="n"/>
      <c r="HK245" s="79" t="n"/>
      <c r="HL245" s="79" t="n"/>
      <c r="HM245" s="79" t="n"/>
      <c r="HN245" s="79" t="n"/>
      <c r="HO245" s="79" t="n"/>
      <c r="HP245" s="79" t="n"/>
      <c r="HQ245" s="79" t="n"/>
      <c r="HR245" s="79" t="n"/>
      <c r="HS245" s="79" t="n"/>
      <c r="HT245" s="79" t="n"/>
      <c r="HU245" s="79" t="n"/>
      <c r="HV245" s="79" t="n"/>
      <c r="HW245" s="79" t="n"/>
      <c r="HX245" s="79" t="n"/>
      <c r="HY245" s="79" t="n"/>
      <c r="HZ245" s="79" t="n"/>
      <c r="IA245" s="79" t="n"/>
      <c r="IB245" s="79" t="n"/>
      <c r="IC245" s="79" t="n"/>
      <c r="ID245" s="79" t="n"/>
      <c r="IE245" s="79" t="n"/>
      <c r="IF245" s="79" t="n"/>
      <c r="IG245" s="79" t="n"/>
      <c r="IH245" s="79" t="n"/>
      <c r="II245" s="79" t="n"/>
      <c r="IJ245" s="79" t="n"/>
      <c r="IK245" s="79" t="n"/>
      <c r="IL245" s="79" t="n"/>
      <c r="IM245" s="79" t="n"/>
      <c r="IN245" s="79" t="n"/>
      <c r="IO245" s="79" t="n"/>
      <c r="IP245" s="79" t="n"/>
      <c r="IQ245" s="79" t="n"/>
      <c r="IR245" s="79" t="n"/>
      <c r="IS245" s="79" t="n"/>
      <c r="IT245" s="79" t="n"/>
      <c r="IU245" s="79" t="n"/>
      <c r="IV245" s="79" t="n"/>
      <c r="IW245" s="79" t="n"/>
      <c r="IX245" s="79" t="n"/>
      <c r="IY245" s="79" t="n"/>
      <c r="IZ245" s="79" t="n"/>
      <c r="JA245" s="79" t="n"/>
      <c r="JB245" s="79" t="n"/>
      <c r="JC245" s="79" t="n"/>
      <c r="JD245" s="79" t="n"/>
      <c r="JE245" s="79" t="n"/>
      <c r="JF245" s="79" t="n"/>
      <c r="JG245" s="79" t="n"/>
      <c r="JH245" s="79" t="n"/>
      <c r="JI245" s="79" t="n"/>
      <c r="JJ245" s="79" t="n"/>
      <c r="JK245" s="79" t="n"/>
      <c r="JL245" s="79" t="n"/>
      <c r="JM245" s="79" t="n"/>
      <c r="JN245" s="79" t="n"/>
      <c r="JO245" s="79" t="n"/>
      <c r="JP245" s="79" t="n"/>
      <c r="JQ245" s="79" t="n"/>
      <c r="JR245" s="79" t="n"/>
      <c r="JS245" s="79" t="n"/>
      <c r="JT245" s="79" t="n"/>
      <c r="JU245" s="79" t="n"/>
      <c r="JV245" s="79" t="n"/>
      <c r="JW245" s="79" t="n"/>
      <c r="JX245" s="79" t="n"/>
      <c r="JY245" s="79" t="n"/>
      <c r="JZ245" s="79" t="n"/>
      <c r="KA245" s="79" t="n"/>
      <c r="KB245" s="79" t="n"/>
      <c r="KC245" s="79" t="n"/>
      <c r="KD245" s="79" t="n"/>
      <c r="KE245" s="79" t="n"/>
      <c r="KF245" s="79" t="n"/>
      <c r="KG245" s="79" t="n"/>
      <c r="KH245" s="79" t="n"/>
      <c r="KI245" s="79" t="n"/>
      <c r="KJ245" s="79" t="n"/>
      <c r="KK245" s="79" t="n"/>
      <c r="KL245" s="79" t="n"/>
      <c r="KM245" s="79" t="n"/>
      <c r="KN245" s="79" t="n"/>
      <c r="KO245" s="79" t="n"/>
      <c r="KP245" s="79" t="n"/>
      <c r="KQ245" s="79" t="n"/>
      <c r="KR245" s="79" t="n"/>
      <c r="KS245" s="79" t="n"/>
      <c r="KT245" s="79" t="n"/>
      <c r="KU245" s="79" t="n"/>
      <c r="KV245" s="79" t="n"/>
      <c r="KW245" s="79" t="n"/>
      <c r="KX245" s="79" t="n"/>
      <c r="KY245" s="79" t="n"/>
      <c r="KZ245" s="79" t="n"/>
      <c r="LA245" s="79" t="n"/>
      <c r="LB245" s="79" t="n"/>
      <c r="LC245" s="79" t="n"/>
      <c r="LD245" s="79" t="n"/>
      <c r="LE245" s="79" t="n"/>
      <c r="LF245" s="79" t="n"/>
      <c r="LG245" s="79" t="n"/>
      <c r="LH245" s="79" t="n"/>
      <c r="LI245" s="79" t="n"/>
      <c r="LJ245" s="79" t="n"/>
      <c r="LK245" s="79" t="n"/>
      <c r="LL245" s="79" t="n"/>
      <c r="LM245" s="79" t="n"/>
      <c r="LN245" s="79" t="n"/>
      <c r="LO245" s="79" t="n"/>
      <c r="LP245" s="79" t="n"/>
      <c r="LQ245" s="79" t="n"/>
      <c r="LR245" s="79" t="n"/>
      <c r="LS245" s="79" t="n"/>
    </row>
    <row r="246">
      <c r="N246" t="inlineStr"/>
      <c r="O246" t="inlineStr"/>
      <c r="P246" t="inlineStr"/>
      <c r="Q246" t="inlineStr"/>
      <c r="R246" t="inlineStr"/>
      <c r="S246" t="inlineStr"/>
      <c r="T246" t="inlineStr"/>
    </row>
    <row r="247">
      <c r="N247" t="inlineStr"/>
      <c r="O247" t="inlineStr"/>
      <c r="P247" t="inlineStr"/>
      <c r="Q247" t="inlineStr"/>
      <c r="R247" t="inlineStr"/>
      <c r="S247" t="inlineStr"/>
      <c r="T247" t="inlineStr"/>
    </row>
    <row r="248">
      <c r="N248" t="inlineStr"/>
      <c r="O248" t="inlineStr"/>
      <c r="P248" t="inlineStr"/>
      <c r="Q248" t="inlineStr"/>
      <c r="R248" t="inlineStr"/>
      <c r="S248" t="inlineStr"/>
      <c r="T248" t="inlineStr"/>
    </row>
    <row r="249">
      <c r="N249" t="inlineStr"/>
      <c r="O249" t="inlineStr"/>
      <c r="P249" t="inlineStr"/>
      <c r="Q249" t="inlineStr"/>
      <c r="R249" t="inlineStr"/>
      <c r="S249" t="inlineStr"/>
      <c r="T249" t="inlineStr"/>
    </row>
    <row r="250">
      <c r="N250" t="inlineStr"/>
      <c r="O250" t="inlineStr"/>
      <c r="P250" t="inlineStr"/>
      <c r="Q250" t="inlineStr"/>
      <c r="R250" t="inlineStr"/>
      <c r="S250" t="inlineStr"/>
      <c r="T250" t="inlineStr"/>
    </row>
    <row r="251">
      <c r="N251" t="inlineStr"/>
      <c r="O251" t="inlineStr"/>
      <c r="P251" t="inlineStr"/>
      <c r="Q251" t="inlineStr"/>
      <c r="R251" t="inlineStr"/>
      <c r="S251" t="inlineStr"/>
      <c r="T251" t="inlineStr"/>
    </row>
    <row r="252">
      <c r="N252" t="inlineStr"/>
      <c r="O252" t="inlineStr"/>
      <c r="P252" t="inlineStr"/>
      <c r="Q252" t="inlineStr"/>
      <c r="R252" t="inlineStr"/>
      <c r="S252" t="inlineStr"/>
      <c r="T252" t="inlineStr"/>
    </row>
    <row r="253">
      <c r="N253" t="inlineStr"/>
      <c r="O253" t="inlineStr"/>
      <c r="P253" t="inlineStr"/>
      <c r="Q253" t="inlineStr"/>
      <c r="R253" t="inlineStr"/>
      <c r="S253" t="inlineStr"/>
      <c r="T253" t="inlineStr"/>
    </row>
    <row r="254">
      <c r="N254" t="inlineStr"/>
      <c r="O254" t="inlineStr"/>
      <c r="P254" t="inlineStr"/>
      <c r="Q254" t="inlineStr"/>
      <c r="R254" t="inlineStr"/>
      <c r="S254" t="inlineStr"/>
      <c r="T254" t="inlineStr"/>
    </row>
    <row r="255">
      <c r="G255" s="170" t="n"/>
      <c r="N255" t="inlineStr"/>
      <c r="O255" t="inlineStr"/>
      <c r="P255" t="inlineStr"/>
      <c r="Q255" t="inlineStr"/>
      <c r="R255" t="inlineStr"/>
      <c r="S255" t="inlineStr"/>
      <c r="T255" t="inlineStr"/>
    </row>
    <row r="256">
      <c r="N256" t="inlineStr"/>
      <c r="O256" t="inlineStr"/>
      <c r="P256" t="inlineStr"/>
      <c r="Q256" t="inlineStr"/>
      <c r="R256" t="inlineStr"/>
      <c r="S256" t="inlineStr"/>
      <c r="T256" t="inlineStr"/>
    </row>
    <row r="257">
      <c r="N257" t="inlineStr"/>
      <c r="O257" t="inlineStr"/>
      <c r="P257" t="inlineStr"/>
      <c r="Q257" t="inlineStr"/>
      <c r="R257" t="inlineStr"/>
      <c r="S257" t="inlineStr"/>
      <c r="T257" t="inlineStr"/>
    </row>
    <row r="258">
      <c r="G258" s="170" t="n"/>
      <c r="N258" t="inlineStr"/>
      <c r="O258" t="inlineStr"/>
      <c r="P258" t="inlineStr"/>
      <c r="Q258" t="inlineStr"/>
      <c r="R258" t="inlineStr"/>
      <c r="S258" t="inlineStr"/>
      <c r="T25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7681</v>
      </c>
      <c r="H16" s="939" t="n">
        <v>8171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34122</v>
      </c>
      <c r="H84" s="103" t="n">
        <v>17473</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20474</v>
      </c>
      <c r="H88" s="939" t="n">
        <v>20682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Warranties</t>
        </is>
      </c>
      <c r="C89" s="939" t="n"/>
      <c r="D89" s="939" t="n"/>
      <c r="E89" s="939" t="n"/>
      <c r="F89" s="939" t="n"/>
      <c r="G89" s="939" t="n">
        <v>4365</v>
      </c>
      <c r="H89" s="939" t="n">
        <v>16519</v>
      </c>
      <c r="I89" s="975" t="n"/>
      <c r="J89" s="180" t="n"/>
      <c r="N89" s="976">
        <f>B89</f>
        <v/>
      </c>
      <c r="O89" s="192" t="inlineStr"/>
      <c r="P89" s="192" t="inlineStr"/>
      <c r="Q89" s="192" t="inlineStr"/>
      <c r="R89" s="192" t="inlineStr"/>
      <c r="S89" s="192">
        <f>G89*BS!$B$9</f>
        <v/>
      </c>
      <c r="T89" s="192">
        <f>H89*BS!$B$9</f>
        <v/>
      </c>
      <c r="U89" s="193">
        <f>I89</f>
        <v/>
      </c>
    </row>
    <row r="90">
      <c r="B90" s="211" t="inlineStr">
        <is>
          <t>Current liabilities</t>
        </is>
      </c>
      <c r="C90" s="939" t="n"/>
      <c r="D90" s="939" t="n"/>
      <c r="E90" s="939" t="n"/>
      <c r="F90" s="939" t="n"/>
      <c r="G90" s="939" t="n">
        <v>0</v>
      </c>
      <c r="H90" s="939" t="n">
        <v>0</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Interest-bearing liabilities Less than 3 months</t>
        </is>
      </c>
      <c r="G103" t="n">
        <v>522565</v>
      </c>
      <c r="H103" t="n">
        <v>454224</v>
      </c>
      <c r="N103">
        <f>B103</f>
        <v/>
      </c>
      <c r="O103" t="inlineStr"/>
      <c r="P103" t="inlineStr"/>
      <c r="Q103" t="inlineStr"/>
      <c r="R103" t="inlineStr"/>
      <c r="S103">
        <f>G103*BS!$B$9</f>
        <v/>
      </c>
      <c r="T103">
        <f>H103*BS!$B$9</f>
        <v/>
      </c>
    </row>
    <row r="104">
      <c r="B104" t="inlineStr">
        <is>
          <t xml:space="preserve"> Interest-bearing liabilities 3 months to 12 months</t>
        </is>
      </c>
      <c r="G104" t="n">
        <v>575000</v>
      </c>
      <c r="H104" t="n">
        <v>749768</v>
      </c>
      <c r="N104">
        <f>B104</f>
        <v/>
      </c>
      <c r="O104" t="inlineStr"/>
      <c r="P104" t="inlineStr"/>
      <c r="Q104" t="inlineStr"/>
      <c r="R104" t="inlineStr"/>
      <c r="S104">
        <f>G104*BS!$B$9</f>
        <v/>
      </c>
      <c r="T104">
        <f>H104*BS!$B$9</f>
        <v/>
      </c>
    </row>
    <row r="105">
      <c r="B105" t="inlineStr">
        <is>
          <t xml:space="preserve"> Interest-bearing liabilities Greater than 12 months</t>
        </is>
      </c>
      <c r="G105" t="n">
        <v>3128681</v>
      </c>
      <c r="H105" t="n">
        <v>2966670</v>
      </c>
      <c r="N105">
        <f>B105</f>
        <v/>
      </c>
      <c r="O105" t="inlineStr"/>
      <c r="P105" t="inlineStr"/>
      <c r="Q105" t="inlineStr"/>
      <c r="R105" t="inlineStr"/>
      <c r="S105">
        <f>G105*BS!$B$9</f>
        <v/>
      </c>
      <c r="T105">
        <f>H105*BS!$B$9</f>
        <v/>
      </c>
    </row>
    <row r="106">
      <c r="B106" t="inlineStr">
        <is>
          <t xml:space="preserve"> Interest-bearing liabilities Total interest-bearing liabilities</t>
        </is>
      </c>
      <c r="G106" t="n">
        <v>4226246</v>
      </c>
      <c r="H106" t="n">
        <v>4170662</v>
      </c>
      <c r="N106">
        <f>B106</f>
        <v/>
      </c>
      <c r="O106" t="inlineStr"/>
      <c r="P106" t="inlineStr"/>
      <c r="Q106" t="inlineStr"/>
      <c r="R106" t="inlineStr"/>
      <c r="S106">
        <f>G106*BS!$B$9</f>
        <v/>
      </c>
      <c r="T106">
        <f>H106*BS!$B$9</f>
        <v/>
      </c>
    </row>
    <row r="107">
      <c r="B107" t="inlineStr">
        <is>
          <t xml:space="preserve"> Current Short-term borrowings - related party (Note 21)</t>
        </is>
      </c>
      <c r="G107" t="n">
        <v>153971</v>
      </c>
      <c r="H107" t="n">
        <v>320656</v>
      </c>
      <c r="N107">
        <f>B107</f>
        <v/>
      </c>
      <c r="O107" t="inlineStr"/>
      <c r="P107" t="inlineStr"/>
      <c r="Q107" t="inlineStr"/>
      <c r="R107" t="inlineStr"/>
      <c r="S107">
        <f>G107*BS!$B$9</f>
        <v/>
      </c>
      <c r="T107">
        <f>H107*BS!$B$9</f>
        <v/>
      </c>
    </row>
    <row r="108">
      <c r="B108" t="inlineStr">
        <is>
          <t xml:space="preserve"> Current Short-term borrowings non-related party</t>
        </is>
      </c>
      <c r="G108" t="n">
        <v>943594</v>
      </c>
      <c r="H108" t="n">
        <v>883336</v>
      </c>
      <c r="N108">
        <f>B108</f>
        <v/>
      </c>
      <c r="O108" t="inlineStr"/>
      <c r="P108" t="inlineStr"/>
      <c r="Q108" t="inlineStr"/>
      <c r="R108" t="inlineStr"/>
      <c r="S108">
        <f>G108*BS!$B$9</f>
        <v/>
      </c>
      <c r="T108">
        <f>H108*BS!$B$9</f>
        <v/>
      </c>
    </row>
    <row r="109">
      <c r="B109" t="inlineStr">
        <is>
          <t xml:space="preserve"> Non-current Long-term borrowings non-related party</t>
        </is>
      </c>
      <c r="G109" t="n">
        <v>3128681</v>
      </c>
      <c r="H109" t="n">
        <v>2966670</v>
      </c>
      <c r="N109">
        <f>B109</f>
        <v/>
      </c>
      <c r="O109" t="inlineStr"/>
      <c r="P109" t="inlineStr"/>
      <c r="Q109" t="inlineStr"/>
      <c r="R109" t="inlineStr"/>
      <c r="S109">
        <f>G109*BS!$B$9</f>
        <v/>
      </c>
      <c r="T109">
        <f>H109*BS!$B$9</f>
        <v/>
      </c>
    </row>
    <row r="110">
      <c r="B110" t="inlineStr">
        <is>
          <t>Lease liabilities</t>
        </is>
      </c>
      <c r="G110" t="n">
        <v>49228</v>
      </c>
      <c r="H110" t="n">
        <v>47269</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103" t="n"/>
      <c r="D133" s="103" t="n"/>
      <c r="E133" s="103" t="n"/>
      <c r="F133" s="103" t="n"/>
      <c r="G133" s="103" t="n"/>
      <c r="H133" s="103" t="n"/>
      <c r="I133" s="988" t="n"/>
      <c r="J133" s="196" t="n"/>
      <c r="K133" s="197" t="n"/>
      <c r="L133" s="197" t="n"/>
      <c r="M133" s="197" t="n"/>
      <c r="N133" s="966" t="inlineStr"/>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 xml:space="preserve"> Non-current Employee benefits</t>
        </is>
      </c>
      <c r="C137" s="991" t="n"/>
      <c r="D137" s="991" t="n"/>
      <c r="E137" s="991" t="n"/>
      <c r="F137" s="991" t="n"/>
      <c r="G137" s="991" t="n">
        <v>1597</v>
      </c>
      <c r="H137" s="991" t="n">
        <v>1688</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Non-current liabilities</t>
        </is>
      </c>
      <c r="C138" s="991" t="n"/>
      <c r="D138" s="991" t="n"/>
      <c r="E138" s="991" t="n"/>
      <c r="F138" s="991" t="n"/>
      <c r="G138" s="991" t="n">
        <v>0</v>
      </c>
      <c r="H138" s="991" t="n">
        <v>0</v>
      </c>
      <c r="I138" s="992" t="n"/>
      <c r="J138" s="180" t="n"/>
      <c r="N138" s="976">
        <f>B138</f>
        <v/>
      </c>
      <c r="O138" s="192" t="inlineStr"/>
      <c r="P138" s="192" t="inlineStr"/>
      <c r="Q138" s="192" t="inlineStr"/>
      <c r="R138" s="192" t="inlineStr"/>
      <c r="S138" s="192">
        <f>G138*BS!$B$9</f>
        <v/>
      </c>
      <c r="T138" s="192">
        <f>H138*BS!$B$9</f>
        <v/>
      </c>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 xml:space="preserve"> Ordinary shares 290,000,000 ordinary shares of 1.00 each, fully paid (2022: 290,000,000)</t>
        </is>
      </c>
      <c r="C164" s="103" t="n"/>
      <c r="D164" s="103" t="n"/>
      <c r="E164" s="103" t="n"/>
      <c r="F164" s="103" t="n"/>
      <c r="G164" s="103" t="n">
        <v>290000</v>
      </c>
      <c r="H164" s="103" t="n">
        <v>290000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 xml:space="preserve"> Movements in the cash flow hedge reserve were as follows: Balance at 31 March</t>
        </is>
      </c>
      <c r="C175" s="993" t="n"/>
      <c r="D175" s="993" t="n"/>
      <c r="E175" s="993" t="n"/>
      <c r="F175" s="993" t="n"/>
      <c r="G175" s="993" t="n">
        <v>31401</v>
      </c>
      <c r="H175" s="993" t="n">
        <v>32380</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 xml:space="preserve"> Movements in the foreign currency translation reserv were as follows: Balance at 31 March</t>
        </is>
      </c>
      <c r="C176" s="993" t="n"/>
      <c r="D176" s="993" t="n"/>
      <c r="E176" s="993" t="n"/>
      <c r="F176" s="993" t="n"/>
      <c r="G176" s="993" t="n">
        <v>-737</v>
      </c>
      <c r="H176" s="993" t="n">
        <v>492</v>
      </c>
      <c r="I176" s="992" t="n"/>
      <c r="J176" s="180" t="n"/>
      <c r="N176" s="976">
        <f>B176</f>
        <v/>
      </c>
      <c r="O176" s="192" t="inlineStr"/>
      <c r="P176" s="192" t="inlineStr"/>
      <c r="Q176" s="192" t="inlineStr"/>
      <c r="R176" s="192" t="inlineStr"/>
      <c r="S176" s="192">
        <f>G176*BS!$B$9</f>
        <v/>
      </c>
      <c r="T176" s="192">
        <f>H176*BS!$B$9</f>
        <v/>
      </c>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inlineStr">
        <is>
          <t>Retained earnings</t>
        </is>
      </c>
      <c r="C187" s="996" t="n"/>
      <c r="D187" s="996" t="n"/>
      <c r="E187" s="996" t="n"/>
      <c r="F187" s="996" t="n"/>
      <c r="G187" s="996" t="n">
        <v>916385</v>
      </c>
      <c r="H187" s="996" t="n">
        <v>1053791</v>
      </c>
      <c r="I187" s="997" t="n"/>
      <c r="J187" s="180" t="n"/>
      <c r="N187" s="976">
        <f>B187</f>
        <v/>
      </c>
      <c r="O187" s="192" t="inlineStr"/>
      <c r="P187" s="192" t="inlineStr"/>
      <c r="Q187" s="192" t="inlineStr"/>
      <c r="R187" s="192" t="inlineStr"/>
      <c r="S187" s="192">
        <f>G187*BS!$B$9</f>
        <v/>
      </c>
      <c r="T187" s="192">
        <f>H187*BS!$B$9</f>
        <v/>
      </c>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c r="H189" s="10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1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t="inlineStr">
        <is>
          <t>For the year ended 31 March 2022 Vehicles  Type of goods or service Sale of goods</t>
        </is>
      </c>
      <c r="G15" t="n">
        <v>1286014</v>
      </c>
      <c r="H15" t="n">
        <v>0</v>
      </c>
      <c r="N15">
        <f>B15</f>
        <v/>
      </c>
      <c r="O15" t="inlineStr"/>
      <c r="P15" t="inlineStr"/>
      <c r="Q15" t="inlineStr"/>
      <c r="R15" t="inlineStr"/>
      <c r="S15">
        <f>G15*BS!$B$9</f>
        <v/>
      </c>
      <c r="T15">
        <f>H15*BS!$B$9</f>
        <v/>
      </c>
    </row>
    <row r="16" customFormat="1" s="118">
      <c r="B16" t="inlineStr">
        <is>
          <t>For the year ended 31 March 2022 Vehicles  Type of goods or service 2022 Total revenue from contracts with customers</t>
        </is>
      </c>
      <c r="G16" t="n">
        <v>1286014</v>
      </c>
      <c r="H16" t="n">
        <v>0</v>
      </c>
      <c r="N16">
        <f>B16</f>
        <v/>
      </c>
      <c r="O16" t="inlineStr"/>
      <c r="P16" t="inlineStr"/>
      <c r="Q16" t="inlineStr"/>
      <c r="R16" t="inlineStr"/>
      <c r="S16">
        <f>G16*BS!$B$9</f>
        <v/>
      </c>
      <c r="T16">
        <f>H16*BS!$B$9</f>
        <v/>
      </c>
    </row>
    <row r="17" customFormat="1" s="118">
      <c r="B17" t="inlineStr">
        <is>
          <t>For the year ended 31 March 2022 Parts  Type of goods or service Sale of goods</t>
        </is>
      </c>
      <c r="G17" t="n">
        <v>181048</v>
      </c>
      <c r="H17" t="n">
        <v>0</v>
      </c>
      <c r="N17">
        <f>B17</f>
        <v/>
      </c>
      <c r="O17" t="inlineStr"/>
      <c r="P17" t="inlineStr"/>
      <c r="Q17" t="inlineStr"/>
      <c r="R17" t="inlineStr"/>
      <c r="S17">
        <f>G17*BS!$B$9</f>
        <v/>
      </c>
      <c r="T17">
        <f>H17*BS!$B$9</f>
        <v/>
      </c>
    </row>
    <row r="18" customFormat="1" s="118">
      <c r="B18" t="inlineStr">
        <is>
          <t>For the year ended 31 March 2022 Parts  Type of goods or service 2022 Total revenue from contracts with customers</t>
        </is>
      </c>
      <c r="G18" t="n">
        <v>181048</v>
      </c>
      <c r="H18" t="n">
        <v>0</v>
      </c>
      <c r="N18">
        <f>B18</f>
        <v/>
      </c>
      <c r="O18" t="inlineStr"/>
      <c r="P18" t="inlineStr"/>
      <c r="Q18" t="inlineStr"/>
      <c r="R18" t="inlineStr"/>
      <c r="S18">
        <f>G18*BS!$B$9</f>
        <v/>
      </c>
      <c r="T18">
        <f>H18*BS!$B$9</f>
        <v/>
      </c>
    </row>
    <row r="19" customFormat="1" s="279">
      <c r="B19" t="inlineStr">
        <is>
          <t>For the year ended 31 March 2022 Financial services  Type of goods or service Sale of goods</t>
        </is>
      </c>
      <c r="G19" t="n">
        <v>0</v>
      </c>
      <c r="H19" t="n">
        <v>0</v>
      </c>
      <c r="N19">
        <f>B19</f>
        <v/>
      </c>
      <c r="O19" t="inlineStr"/>
      <c r="P19" t="inlineStr"/>
      <c r="Q19" t="inlineStr"/>
      <c r="R19" t="inlineStr"/>
      <c r="S19">
        <f>G19*BS!$B$9</f>
        <v/>
      </c>
      <c r="T19">
        <f>H19*BS!$B$9</f>
        <v/>
      </c>
    </row>
    <row r="20" customFormat="1" s="279">
      <c r="B20" t="inlineStr">
        <is>
          <t>For the year ended 31 March 2022 Financial services  Type of goods or service 2022 Total revenue from contracts with customers</t>
        </is>
      </c>
      <c r="G20" t="n">
        <v>44539</v>
      </c>
      <c r="H20" t="n">
        <v>0</v>
      </c>
      <c r="N20">
        <f>B20</f>
        <v/>
      </c>
      <c r="O20" t="inlineStr"/>
      <c r="P20" t="inlineStr"/>
      <c r="Q20" t="inlineStr"/>
      <c r="R20" t="inlineStr"/>
      <c r="S20">
        <f>G20*BS!$B$9</f>
        <v/>
      </c>
      <c r="T20">
        <f>H20*BS!$B$9</f>
        <v/>
      </c>
    </row>
    <row r="21" customFormat="1" s="279">
      <c r="B21" t="inlineStr">
        <is>
          <t>For the year ended 31 March 2022 Total  Type of goods or service Sale of goods</t>
        </is>
      </c>
      <c r="G21" t="n">
        <v>1467062</v>
      </c>
      <c r="H21" t="n">
        <v>0</v>
      </c>
      <c r="N21">
        <f>B21</f>
        <v/>
      </c>
      <c r="O21" t="inlineStr"/>
      <c r="P21" t="inlineStr"/>
      <c r="Q21" t="inlineStr"/>
      <c r="R21" t="inlineStr"/>
      <c r="S21">
        <f>G21*BS!$B$9</f>
        <v/>
      </c>
      <c r="T21">
        <f>H21*BS!$B$9</f>
        <v/>
      </c>
    </row>
    <row r="22" customFormat="1" s="279">
      <c r="B22" t="inlineStr">
        <is>
          <t>For the year ended 31 March 2022 Total  Type of goods or service 2022 Total revenue from contracts with customers</t>
        </is>
      </c>
      <c r="G22" t="n">
        <v>1511601</v>
      </c>
      <c r="H22" t="n">
        <v>0</v>
      </c>
      <c r="N22">
        <f>B22</f>
        <v/>
      </c>
      <c r="O22" t="inlineStr"/>
      <c r="P22" t="inlineStr"/>
      <c r="Q22" t="inlineStr"/>
      <c r="R22" t="inlineStr"/>
      <c r="S22">
        <f>G22*BS!$B$9</f>
        <v/>
      </c>
      <c r="T22">
        <f>H22*BS!$B$9</f>
        <v/>
      </c>
    </row>
    <row r="23" customFormat="1" s="279">
      <c r="B23" t="inlineStr">
        <is>
          <t>Vehicles  Type of goods or service Sale of goods Type of goods or service Sale of goods</t>
        </is>
      </c>
      <c r="G23" t="n">
        <v>0</v>
      </c>
      <c r="H23" t="n">
        <v>1158200</v>
      </c>
      <c r="N23">
        <f>B23</f>
        <v/>
      </c>
      <c r="O23" t="inlineStr"/>
      <c r="P23" t="inlineStr"/>
      <c r="Q23" t="inlineStr"/>
      <c r="R23" t="inlineStr"/>
      <c r="S23">
        <f>G23*BS!$B$9</f>
        <v/>
      </c>
      <c r="T23">
        <f>H23*BS!$B$9</f>
        <v/>
      </c>
    </row>
    <row r="24" customFormat="1" s="279">
      <c r="B24" t="inlineStr">
        <is>
          <t>Vehicles  Type of goods or service Sale of goods Fees and commissions</t>
        </is>
      </c>
      <c r="G24" t="n">
        <v>0</v>
      </c>
      <c r="H24" t="n">
        <v>0</v>
      </c>
      <c r="N24">
        <f>B24</f>
        <v/>
      </c>
      <c r="O24" t="inlineStr"/>
      <c r="P24" t="inlineStr"/>
      <c r="Q24" t="inlineStr"/>
      <c r="R24" t="inlineStr"/>
      <c r="S24">
        <f>G24*BS!$B$9</f>
        <v/>
      </c>
      <c r="T24">
        <f>H24*BS!$B$9</f>
        <v/>
      </c>
    </row>
    <row r="25" customFormat="1" s="279">
      <c r="B25" t="inlineStr">
        <is>
          <t>Vehicles  Type of goods or service Sale of goods 2023 Total revenue from contracts with customers</t>
        </is>
      </c>
      <c r="G25" t="n">
        <v>0</v>
      </c>
      <c r="H25" t="n">
        <v>1158200</v>
      </c>
      <c r="N25">
        <f>B25</f>
        <v/>
      </c>
      <c r="O25" t="inlineStr"/>
      <c r="P25" t="inlineStr"/>
      <c r="Q25" t="inlineStr"/>
      <c r="R25" t="inlineStr"/>
      <c r="S25">
        <f>G25*BS!$B$9</f>
        <v/>
      </c>
      <c r="T25">
        <f>H25*BS!$B$9</f>
        <v/>
      </c>
    </row>
    <row r="26" customFormat="1" s="279">
      <c r="B26" t="inlineStr">
        <is>
          <t>Vehicles  of Timing of revenue recognition Goods transferred at a point in time Services transferred over time Total revenue from contracts with customers</t>
        </is>
      </c>
      <c r="G26" t="n">
        <v>0</v>
      </c>
      <c r="H26" t="n">
        <v>0</v>
      </c>
      <c r="N26">
        <f>B26</f>
        <v/>
      </c>
      <c r="O26" t="inlineStr"/>
      <c r="P26" t="inlineStr"/>
      <c r="Q26" t="inlineStr"/>
      <c r="R26" t="inlineStr"/>
      <c r="S26">
        <f>G26*BS!$B$9</f>
        <v/>
      </c>
      <c r="T26">
        <f>H26*BS!$B$9</f>
        <v/>
      </c>
    </row>
    <row r="27" customFormat="1" s="279">
      <c r="B27" t="inlineStr">
        <is>
          <t>Vehicles  of 2023 Timing of revenue recognition Goods transferred at a point in time Services transferred over time Total revenue from contracts with customers</t>
        </is>
      </c>
      <c r="G27" t="n">
        <v>0</v>
      </c>
      <c r="H27" t="n">
        <v>1158200</v>
      </c>
      <c r="N27">
        <f>B27</f>
        <v/>
      </c>
      <c r="O27" t="inlineStr"/>
      <c r="P27" t="inlineStr"/>
      <c r="Q27" t="inlineStr"/>
      <c r="R27" t="inlineStr"/>
      <c r="S27">
        <f>G27*BS!$B$9</f>
        <v/>
      </c>
      <c r="T27">
        <f>H27*BS!$B$9</f>
        <v/>
      </c>
    </row>
    <row r="28" customFormat="1" s="279">
      <c r="B28" t="inlineStr">
        <is>
          <t>Parts  Type of goods or service Sale of goods Type of goods or service Sale of goods</t>
        </is>
      </c>
      <c r="G28" t="n">
        <v>0</v>
      </c>
      <c r="H28" t="n">
        <v>173868</v>
      </c>
      <c r="N28">
        <f>B28</f>
        <v/>
      </c>
      <c r="O28" t="inlineStr"/>
      <c r="P28" t="inlineStr"/>
      <c r="Q28" t="inlineStr"/>
      <c r="R28" t="inlineStr"/>
      <c r="S28">
        <f>G28*BS!$B$9</f>
        <v/>
      </c>
      <c r="T28">
        <f>H28*BS!$B$9</f>
        <v/>
      </c>
    </row>
    <row r="29" customFormat="1" s="279">
      <c r="B29" t="inlineStr">
        <is>
          <t>Parts  Type of goods or service Sale of goods Fees and commissions</t>
        </is>
      </c>
      <c r="G29" t="n">
        <v>0</v>
      </c>
      <c r="H29" t="n">
        <v>0</v>
      </c>
      <c r="N29">
        <f>B29</f>
        <v/>
      </c>
      <c r="O29" t="inlineStr"/>
      <c r="P29" t="inlineStr"/>
      <c r="Q29" t="inlineStr"/>
      <c r="R29" t="inlineStr"/>
      <c r="S29">
        <f>G29*BS!$B$9</f>
        <v/>
      </c>
      <c r="T29">
        <f>H29*BS!$B$9</f>
        <v/>
      </c>
    </row>
    <row r="30" customFormat="1" s="279">
      <c r="B30" t="inlineStr">
        <is>
          <t>Parts  Type of goods or service Sale of goods 2023 Total revenue from contracts with customers</t>
        </is>
      </c>
      <c r="G30" t="n">
        <v>0</v>
      </c>
      <c r="H30" t="n">
        <v>173868</v>
      </c>
      <c r="N30">
        <f>B30</f>
        <v/>
      </c>
      <c r="O30" t="inlineStr"/>
      <c r="P30" t="inlineStr"/>
      <c r="Q30" t="inlineStr"/>
      <c r="R30" t="inlineStr"/>
      <c r="S30">
        <f>G30*BS!$B$9</f>
        <v/>
      </c>
      <c r="T30">
        <f>H30*BS!$B$9</f>
        <v/>
      </c>
    </row>
    <row r="31" customFormat="1" s="279">
      <c r="B31" t="inlineStr">
        <is>
          <t>Parts  of in time</t>
        </is>
      </c>
      <c r="G31" t="n">
        <v>0</v>
      </c>
      <c r="H31" t="n">
        <v>173868</v>
      </c>
      <c r="N31">
        <f>B31</f>
        <v/>
      </c>
      <c r="O31" t="inlineStr"/>
      <c r="P31" t="inlineStr"/>
      <c r="Q31" t="inlineStr"/>
      <c r="R31" t="inlineStr"/>
      <c r="S31">
        <f>G31*BS!$B$9</f>
        <v/>
      </c>
      <c r="T31">
        <f>H31*BS!$B$9</f>
        <v/>
      </c>
    </row>
    <row r="32" customFormat="1" s="279">
      <c r="B32" t="inlineStr">
        <is>
          <t>Parts  of Timing of revenue recognition Goods transferred at a point in time Services transferred over time Total revenue from contracts with customers</t>
        </is>
      </c>
      <c r="G32" t="n">
        <v>0</v>
      </c>
      <c r="H32" t="n">
        <v>0</v>
      </c>
      <c r="N32">
        <f>B32</f>
        <v/>
      </c>
      <c r="O32" t="inlineStr"/>
      <c r="P32" t="inlineStr"/>
      <c r="Q32" t="inlineStr"/>
      <c r="R32" t="inlineStr"/>
      <c r="S32">
        <f>G32*BS!$B$9</f>
        <v/>
      </c>
      <c r="T32">
        <f>H32*BS!$B$9</f>
        <v/>
      </c>
    </row>
    <row r="33" customFormat="1" s="279">
      <c r="B33" t="inlineStr">
        <is>
          <t>Parts  of 2023 Timing of revenue recognition Goods transferred at a point in time Services transferred over time Total revenue from contracts with customers</t>
        </is>
      </c>
      <c r="G33" t="n">
        <v>0</v>
      </c>
      <c r="H33" t="n">
        <v>173868</v>
      </c>
      <c r="N33">
        <f>B33</f>
        <v/>
      </c>
      <c r="O33" t="inlineStr"/>
      <c r="P33" t="inlineStr"/>
      <c r="Q33" t="inlineStr"/>
      <c r="R33" t="inlineStr"/>
      <c r="S33">
        <f>G33*BS!$B$9</f>
        <v/>
      </c>
      <c r="T33">
        <f>H33*BS!$B$9</f>
        <v/>
      </c>
    </row>
    <row r="34" customFormat="1" s="279">
      <c r="B34" t="inlineStr">
        <is>
          <t>Financial services  Type of goods or service Sale of goods Type of goods or service Sale of goods</t>
        </is>
      </c>
      <c r="G34" t="n">
        <v>0</v>
      </c>
      <c r="H34" t="n">
        <v>0</v>
      </c>
      <c r="N34">
        <f>B34</f>
        <v/>
      </c>
      <c r="O34" t="inlineStr"/>
      <c r="P34" t="inlineStr"/>
      <c r="Q34" t="inlineStr"/>
      <c r="R34" t="inlineStr"/>
      <c r="S34">
        <f>G34*BS!$B$9</f>
        <v/>
      </c>
      <c r="T34">
        <f>H34*BS!$B$9</f>
        <v/>
      </c>
    </row>
    <row r="35" customFormat="1" s="279">
      <c r="B35" t="inlineStr">
        <is>
          <t>Financial services  Type of goods or service Sale of goods Fees and commissions</t>
        </is>
      </c>
      <c r="G35" t="n">
        <v>0</v>
      </c>
      <c r="H35" t="n">
        <v>43229</v>
      </c>
      <c r="N35">
        <f>B35</f>
        <v/>
      </c>
      <c r="O35" t="inlineStr"/>
      <c r="P35" t="inlineStr"/>
      <c r="Q35" t="inlineStr"/>
      <c r="R35" t="inlineStr"/>
      <c r="S35">
        <f>G35*BS!$B$9</f>
        <v/>
      </c>
      <c r="T35">
        <f>H35*BS!$B$9</f>
        <v/>
      </c>
    </row>
    <row r="36" customFormat="1" s="279">
      <c r="B36" s="102" t="inlineStr">
        <is>
          <t>Financial services  Type of goods or service Sale of goods 2023 Total revenue from contracts with customers</t>
        </is>
      </c>
      <c r="C36" s="939" t="n"/>
      <c r="D36" s="939" t="n"/>
      <c r="E36" s="939" t="n"/>
      <c r="F36" s="939" t="n"/>
      <c r="G36" s="939" t="n">
        <v>0</v>
      </c>
      <c r="H36" s="939" t="n">
        <v>43229</v>
      </c>
      <c r="I36" s="289" t="n"/>
      <c r="N36" s="293">
        <f>B36</f>
        <v/>
      </c>
      <c r="O36" s="192" t="inlineStr"/>
      <c r="P36" s="192" t="inlineStr"/>
      <c r="Q36" s="192" t="inlineStr"/>
      <c r="R36" s="192" t="inlineStr"/>
      <c r="S36" s="192">
        <f>G36*BS!$B$9</f>
        <v/>
      </c>
      <c r="T36" s="192">
        <f>H36*BS!$B$9</f>
        <v/>
      </c>
      <c r="U36" s="1016">
        <f>I15</f>
        <v/>
      </c>
    </row>
    <row r="37" customFormat="1" s="279">
      <c r="B37" s="102" t="inlineStr">
        <is>
          <t>Financial services  of Timing of revenue recognition Goods transferred at a point in time Services transferred over time Total revenue from contracts with customers</t>
        </is>
      </c>
      <c r="C37" s="939" t="n"/>
      <c r="D37" s="939" t="n"/>
      <c r="E37" s="939" t="n"/>
      <c r="F37" s="939" t="n"/>
      <c r="G37" s="939" t="n">
        <v>0</v>
      </c>
      <c r="H37" s="939" t="n">
        <v>43229</v>
      </c>
      <c r="I37" s="289" t="n"/>
      <c r="N37" s="293">
        <f>B37</f>
        <v/>
      </c>
      <c r="O37" s="192" t="inlineStr"/>
      <c r="P37" s="192" t="inlineStr"/>
      <c r="Q37" s="192" t="inlineStr"/>
      <c r="R37" s="192" t="inlineStr"/>
      <c r="S37" s="192">
        <f>G37*BS!$B$9</f>
        <v/>
      </c>
      <c r="T37" s="192">
        <f>H37*BS!$B$9</f>
        <v/>
      </c>
      <c r="U37" s="1016">
        <f>I16</f>
        <v/>
      </c>
    </row>
    <row r="38" customFormat="1" s="279">
      <c r="B38" s="102" t="inlineStr">
        <is>
          <t>Financial services  of 2023 Timing of revenue recognition Goods transferred at a point in time Services transferred over time Total revenue from contracts with customers</t>
        </is>
      </c>
      <c r="C38" s="939" t="n"/>
      <c r="D38" s="939" t="n"/>
      <c r="E38" s="939" t="n"/>
      <c r="F38" s="939" t="n"/>
      <c r="G38" s="939" t="n">
        <v>0</v>
      </c>
      <c r="H38" s="939" t="n">
        <v>43229</v>
      </c>
      <c r="I38" s="289" t="n"/>
      <c r="N38" s="293">
        <f>B38</f>
        <v/>
      </c>
      <c r="O38" s="192" t="inlineStr"/>
      <c r="P38" s="192" t="inlineStr"/>
      <c r="Q38" s="192" t="inlineStr"/>
      <c r="R38" s="192" t="inlineStr"/>
      <c r="S38" s="192">
        <f>G38*BS!$B$9</f>
        <v/>
      </c>
      <c r="T38" s="192">
        <f>H38*BS!$B$9</f>
        <v/>
      </c>
      <c r="U38" s="1016">
        <f>I17</f>
        <v/>
      </c>
    </row>
    <row r="39" customFormat="1" s="279">
      <c r="B39" s="102" t="inlineStr">
        <is>
          <t>Total  Type of goods or service Sale of goods Type of goods or service Sale of goods</t>
        </is>
      </c>
      <c r="C39" s="939" t="n"/>
      <c r="D39" s="939" t="n"/>
      <c r="E39" s="939" t="n"/>
      <c r="F39" s="939" t="n"/>
      <c r="G39" s="939" t="n">
        <v>0</v>
      </c>
      <c r="H39" s="939" t="n">
        <v>0</v>
      </c>
      <c r="I39" s="289" t="n"/>
      <c r="J39" s="971" t="n"/>
      <c r="N39" s="293">
        <f>B39</f>
        <v/>
      </c>
      <c r="O39" s="192" t="inlineStr"/>
      <c r="P39" s="192" t="inlineStr"/>
      <c r="Q39" s="192" t="inlineStr"/>
      <c r="R39" s="192" t="inlineStr"/>
      <c r="S39" s="192">
        <f>G39*BS!$B$9</f>
        <v/>
      </c>
      <c r="T39" s="192">
        <f>H39*BS!$B$9</f>
        <v/>
      </c>
      <c r="U39" s="1016">
        <f>I18</f>
        <v/>
      </c>
    </row>
    <row r="40" customFormat="1" s="279">
      <c r="A40" s="118" t="n"/>
      <c r="B40" s="102" t="inlineStr">
        <is>
          <t>Total  Type of goods or service Sale of goods Fees and commissions</t>
        </is>
      </c>
      <c r="C40" s="939" t="n"/>
      <c r="D40" s="939" t="n"/>
      <c r="E40" s="939" t="n"/>
      <c r="F40" s="939" t="n"/>
      <c r="G40" s="939" t="n">
        <v>0</v>
      </c>
      <c r="H40" s="939" t="n">
        <v>0</v>
      </c>
      <c r="I40" s="289" t="n"/>
      <c r="N40" s="293">
        <f>B40</f>
        <v/>
      </c>
      <c r="O40" s="192" t="inlineStr"/>
      <c r="P40" s="192" t="inlineStr"/>
      <c r="Q40" s="192" t="inlineStr"/>
      <c r="R40" s="192" t="inlineStr"/>
      <c r="S40" s="192">
        <f>G40*BS!$B$9</f>
        <v/>
      </c>
      <c r="T40" s="192">
        <f>H40*BS!$B$9</f>
        <v/>
      </c>
      <c r="U40" s="1016">
        <f>I19</f>
        <v/>
      </c>
    </row>
    <row r="41" customFormat="1" s="279">
      <c r="A41" s="118" t="n"/>
      <c r="B41" s="102" t="inlineStr">
        <is>
          <t>Total  Type of goods or service Sale of goods 2023 Total revenue from contracts with customers</t>
        </is>
      </c>
      <c r="C41" s="939" t="n"/>
      <c r="D41" s="939" t="n"/>
      <c r="E41" s="939" t="n"/>
      <c r="F41" s="939" t="n"/>
      <c r="G41" s="939" t="n">
        <v>0</v>
      </c>
      <c r="H41" s="939" t="n">
        <v>1375297</v>
      </c>
      <c r="I41" s="289" t="n"/>
      <c r="N41" s="293">
        <f>B41</f>
        <v/>
      </c>
      <c r="O41" s="192" t="inlineStr"/>
      <c r="P41" s="192" t="inlineStr"/>
      <c r="Q41" s="192" t="inlineStr"/>
      <c r="R41" s="192" t="inlineStr"/>
      <c r="S41" s="192">
        <f>G41*BS!$B$9</f>
        <v/>
      </c>
      <c r="T41" s="192">
        <f>H41*BS!$B$9</f>
        <v/>
      </c>
      <c r="U41" s="1016">
        <f>I20</f>
        <v/>
      </c>
    </row>
    <row r="42" customFormat="1" s="279">
      <c r="A42" s="118" t="n"/>
      <c r="B42" s="102" t="inlineStr">
        <is>
          <t>Total  of in time</t>
        </is>
      </c>
      <c r="C42" s="939" t="n"/>
      <c r="D42" s="939" t="n"/>
      <c r="E42" s="939" t="n"/>
      <c r="F42" s="939" t="n"/>
      <c r="G42" s="939" t="n">
        <v>0</v>
      </c>
      <c r="H42" s="939" t="n">
        <v>1332068</v>
      </c>
      <c r="I42" s="289" t="n"/>
      <c r="N42" s="293">
        <f>B42</f>
        <v/>
      </c>
      <c r="O42" s="192" t="inlineStr"/>
      <c r="P42" s="192" t="inlineStr"/>
      <c r="Q42" s="192" t="inlineStr"/>
      <c r="R42" s="192" t="inlineStr"/>
      <c r="S42" s="192">
        <f>G42*BS!$B$9</f>
        <v/>
      </c>
      <c r="T42" s="192">
        <f>H42*BS!$B$9</f>
        <v/>
      </c>
      <c r="U42" s="1016">
        <f>I21</f>
        <v/>
      </c>
    </row>
    <row r="43" customFormat="1" s="279">
      <c r="A43" s="118" t="n"/>
      <c r="B43" s="102" t="inlineStr">
        <is>
          <t>Total  of Timing of revenue recognition Goods transferred at a point in time Services transferred over time Total revenue from contracts with customers</t>
        </is>
      </c>
      <c r="C43" s="939" t="n"/>
      <c r="D43" s="939" t="n"/>
      <c r="E43" s="939" t="n"/>
      <c r="F43" s="939" t="n"/>
      <c r="G43" s="939" t="n">
        <v>0</v>
      </c>
      <c r="H43" s="939" t="n">
        <v>43229</v>
      </c>
      <c r="I43" s="289" t="n"/>
      <c r="N43" s="293">
        <f>B43</f>
        <v/>
      </c>
      <c r="O43" s="192" t="inlineStr"/>
      <c r="P43" s="192" t="inlineStr"/>
      <c r="Q43" s="192" t="inlineStr"/>
      <c r="R43" s="192" t="inlineStr"/>
      <c r="S43" s="192">
        <f>G43*BS!$B$9</f>
        <v/>
      </c>
      <c r="T43" s="192">
        <f>H43*BS!$B$9</f>
        <v/>
      </c>
      <c r="U43" s="1016">
        <f>I22</f>
        <v/>
      </c>
    </row>
    <row r="44" customFormat="1" s="279">
      <c r="A44" s="118" t="n"/>
      <c r="B44" s="102" t="inlineStr">
        <is>
          <t>Total  of 2023 Timing of revenue recognition Goods transferred at a point in time Services transferred over time Total revenue from contracts with customers</t>
        </is>
      </c>
      <c r="C44" s="939" t="n"/>
      <c r="D44" s="939" t="n"/>
      <c r="E44" s="939" t="n"/>
      <c r="F44" s="939" t="n"/>
      <c r="G44" s="939" t="n">
        <v>0</v>
      </c>
      <c r="H44" s="939" t="n">
        <v>1375297</v>
      </c>
      <c r="I44" s="289" t="n"/>
      <c r="N44" s="293">
        <f>B44</f>
        <v/>
      </c>
      <c r="O44" s="192" t="inlineStr"/>
      <c r="P44" s="192" t="inlineStr"/>
      <c r="Q44" s="192" t="inlineStr"/>
      <c r="R44" s="192" t="inlineStr"/>
      <c r="S44" s="192">
        <f>G44*BS!$B$9</f>
        <v/>
      </c>
      <c r="T44" s="192">
        <f>H44*BS!$B$9</f>
        <v/>
      </c>
      <c r="U44" s="1016">
        <f>I23</f>
        <v/>
      </c>
    </row>
    <row r="45" customFormat="1" s="279">
      <c r="A45" s="118" t="n"/>
      <c r="B45" s="102" t="n"/>
      <c r="C45" s="939" t="n"/>
      <c r="D45" s="939" t="n"/>
      <c r="E45" s="939" t="n"/>
      <c r="F45" s="939" t="n"/>
      <c r="G45" s="939" t="n"/>
      <c r="H45" s="939" t="n"/>
      <c r="I45" s="289" t="n"/>
      <c r="N45" s="293" t="inlineStr"/>
      <c r="O45" s="192" t="inlineStr"/>
      <c r="P45" s="192" t="inlineStr"/>
      <c r="Q45" s="192" t="inlineStr"/>
      <c r="R45" s="192" t="inlineStr"/>
      <c r="S45" s="192" t="inlineStr"/>
      <c r="T45" s="192" t="inlineStr"/>
      <c r="U45" s="1016">
        <f>I24</f>
        <v/>
      </c>
    </row>
    <row r="46" customFormat="1" s="279">
      <c r="A46" s="118" t="n"/>
      <c r="B46" s="102" t="n"/>
      <c r="C46" s="939" t="n"/>
      <c r="D46" s="939" t="n"/>
      <c r="E46" s="939" t="n"/>
      <c r="F46" s="939" t="n"/>
      <c r="G46" s="939" t="n"/>
      <c r="H46" s="939" t="n"/>
      <c r="I46" s="289" t="n"/>
      <c r="N46" s="293" t="inlineStr"/>
      <c r="O46" s="192" t="inlineStr"/>
      <c r="P46" s="192" t="inlineStr"/>
      <c r="Q46" s="192" t="inlineStr"/>
      <c r="R46" s="192" t="inlineStr"/>
      <c r="S46" s="192" t="inlineStr"/>
      <c r="T46" s="192" t="inlineStr"/>
      <c r="U46" s="1016">
        <f>I25</f>
        <v/>
      </c>
    </row>
    <row r="47" customFormat="1" s="279">
      <c r="A47" s="279" t="inlineStr">
        <is>
          <t>K2</t>
        </is>
      </c>
      <c r="B47" s="96" t="inlineStr">
        <is>
          <t>Total</t>
        </is>
      </c>
      <c r="C47" s="954">
        <f>SUM(INDIRECT(ADDRESS(MATCH("K1",$A:$A,0)+1,COLUMN(C$12),4)&amp;":"&amp;ADDRESS(MATCH("K2",$A:$A,0)-1,COLUMN(C$12),4)))</f>
        <v/>
      </c>
      <c r="D47" s="954">
        <f>SUM(INDIRECT(ADDRESS(MATCH("K1",$A:$A,0)+1,COLUMN(D$12),4)&amp;":"&amp;ADDRESS(MATCH("K2",$A:$A,0)-1,COLUMN(D$12),4)))</f>
        <v/>
      </c>
      <c r="E47" s="954">
        <f>SUM(INDIRECT(ADDRESS(MATCH("K1",$A:$A,0)+1,COLUMN(E$12),4)&amp;":"&amp;ADDRESS(MATCH("K2",$A:$A,0)-1,COLUMN(E$12),4)))</f>
        <v/>
      </c>
      <c r="F47" s="954">
        <f>SUM(INDIRECT(ADDRESS(MATCH("K1",$A:$A,0)+1,COLUMN(F$12),4)&amp;":"&amp;ADDRESS(MATCH("K2",$A:$A,0)-1,COLUMN(F$12),4)))</f>
        <v/>
      </c>
      <c r="G47" s="954">
        <f>SUM(INDIRECT(ADDRESS(MATCH("K1",$A:$A,0)+1,COLUMN(G$12),4)&amp;":"&amp;ADDRESS(MATCH("K2",$A:$A,0)-1,COLUMN(G$12),4)))</f>
        <v/>
      </c>
      <c r="H47" s="954">
        <f>SUM(INDIRECT(ADDRESS(MATCH("K1",$A:$A,0)+1,COLUMN(H$12),4)&amp;":"&amp;ADDRESS(MATCH("K2",$A:$A,0)-1,COLUMN(H$12),4)))</f>
        <v/>
      </c>
      <c r="I47" s="1017" t="n"/>
      <c r="N47" s="290">
        <f>B47</f>
        <v/>
      </c>
      <c r="O47" s="198">
        <f>C47*BS!$B$9</f>
        <v/>
      </c>
      <c r="P47" s="198">
        <f>D47*BS!$B$9</f>
        <v/>
      </c>
      <c r="Q47" s="198">
        <f>E47*BS!$B$9</f>
        <v/>
      </c>
      <c r="R47" s="198">
        <f>F47*BS!$B$9</f>
        <v/>
      </c>
      <c r="S47" s="198">
        <f>G47*BS!$B$9</f>
        <v/>
      </c>
      <c r="T47" s="198">
        <f>H47*BS!$B$9</f>
        <v/>
      </c>
      <c r="U47" s="1016">
        <f>I26</f>
        <v/>
      </c>
    </row>
    <row r="48" customFormat="1" s="279">
      <c r="B48" s="102" t="n"/>
      <c r="C48" s="939" t="n"/>
      <c r="D48" s="939" t="n"/>
      <c r="E48" s="939" t="n"/>
      <c r="F48" s="939" t="n"/>
      <c r="G48" s="939" t="n"/>
      <c r="H48" s="939" t="n"/>
      <c r="I48" s="1017" t="n"/>
      <c r="N48" s="296" t="inlineStr"/>
      <c r="O48" s="192" t="inlineStr"/>
      <c r="P48" s="192" t="inlineStr"/>
      <c r="Q48" s="192" t="inlineStr"/>
      <c r="R48" s="192" t="inlineStr"/>
      <c r="S48" s="192" t="inlineStr"/>
      <c r="T48" s="192" t="inlineStr"/>
      <c r="U48" s="1016" t="n"/>
    </row>
    <row r="49" customFormat="1" s="279">
      <c r="A49" s="279" t="inlineStr">
        <is>
          <t>K3</t>
        </is>
      </c>
      <c r="B49" s="96" t="inlineStr">
        <is>
          <t>COS Expenses</t>
        </is>
      </c>
      <c r="C49" s="964" t="n"/>
      <c r="D49" s="964" t="n"/>
      <c r="E49" s="964" t="n"/>
      <c r="F49" s="964" t="n"/>
      <c r="G49" s="964" t="n"/>
      <c r="H49" s="964" t="n"/>
      <c r="I49" s="1017" t="n"/>
      <c r="N49" s="290">
        <f>B49</f>
        <v/>
      </c>
      <c r="O49" s="204" t="inlineStr"/>
      <c r="P49" s="204" t="inlineStr"/>
      <c r="Q49" s="204" t="inlineStr"/>
      <c r="R49" s="204" t="inlineStr"/>
      <c r="S49" s="204" t="inlineStr"/>
      <c r="T49" s="204" t="inlineStr"/>
      <c r="U49" s="1016" t="n"/>
    </row>
    <row r="50" customFormat="1" s="279">
      <c r="A50" s="118" t="n"/>
      <c r="B50" s="102" t="inlineStr">
        <is>
          <t>Cost of sales</t>
        </is>
      </c>
      <c r="C50" s="939" t="n"/>
      <c r="D50" s="939" t="n"/>
      <c r="E50" s="939" t="n"/>
      <c r="F50" s="939" t="n"/>
      <c r="G50" s="939" t="n">
        <v>1280341</v>
      </c>
      <c r="H50" s="939" t="n">
        <v>1146515</v>
      </c>
      <c r="I50" s="1017" t="n"/>
      <c r="N50" s="293">
        <f>B50</f>
        <v/>
      </c>
      <c r="O50" s="192" t="inlineStr"/>
      <c r="P50" s="192" t="inlineStr"/>
      <c r="Q50" s="192" t="inlineStr"/>
      <c r="R50" s="192" t="inlineStr"/>
      <c r="S50" s="192">
        <f>G50*BS!$B$9</f>
        <v/>
      </c>
      <c r="T50" s="192">
        <f>H50*BS!$B$9</f>
        <v/>
      </c>
      <c r="U50" s="1016">
        <f>I29</f>
        <v/>
      </c>
    </row>
    <row r="51" customFormat="1" s="279">
      <c r="A51" s="118" t="n"/>
      <c r="B51" s="102"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I30</f>
        <v/>
      </c>
    </row>
    <row r="52" customFormat="1" s="279">
      <c r="A52" s="118" t="n"/>
      <c r="B52" s="102"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I31</f>
        <v/>
      </c>
    </row>
    <row r="53" customFormat="1" s="279">
      <c r="A53" s="118" t="n"/>
      <c r="B53" s="102" t="n"/>
      <c r="C53" s="939" t="n"/>
      <c r="D53" s="939" t="n"/>
      <c r="E53" s="939" t="n"/>
      <c r="F53" s="939" t="n"/>
      <c r="G53" s="939" t="n"/>
      <c r="H53" s="939" t="n"/>
      <c r="I53" s="1017" t="n"/>
      <c r="N53" s="293" t="inlineStr"/>
      <c r="O53" s="192" t="inlineStr"/>
      <c r="P53" s="192" t="inlineStr"/>
      <c r="Q53" s="192" t="inlineStr"/>
      <c r="R53" s="192" t="inlineStr"/>
      <c r="S53" s="192" t="inlineStr"/>
      <c r="T53" s="192" t="inlineStr"/>
      <c r="U53" s="1016">
        <f>I32</f>
        <v/>
      </c>
    </row>
    <row r="54" customFormat="1" s="279">
      <c r="A54" s="118" t="n"/>
      <c r="B54" s="102" t="n"/>
      <c r="C54" s="939" t="n"/>
      <c r="D54" s="939" t="n"/>
      <c r="E54" s="939" t="n"/>
      <c r="F54" s="939" t="n"/>
      <c r="G54" s="939" t="n"/>
      <c r="H54" s="939" t="n"/>
      <c r="I54" s="1017" t="n"/>
      <c r="N54" s="293" t="inlineStr"/>
      <c r="O54" s="192" t="inlineStr"/>
      <c r="P54" s="192" t="inlineStr"/>
      <c r="Q54" s="192" t="inlineStr"/>
      <c r="R54" s="192" t="inlineStr"/>
      <c r="S54" s="192" t="inlineStr"/>
      <c r="T54" s="192" t="inlineStr"/>
      <c r="U54" s="1016">
        <f>I33</f>
        <v/>
      </c>
    </row>
    <row r="55" customFormat="1" s="279">
      <c r="A55" s="118" t="n"/>
      <c r="B55" s="102" t="n"/>
      <c r="C55" s="939" t="n"/>
      <c r="D55" s="939" t="n"/>
      <c r="E55" s="939" t="n"/>
      <c r="F55" s="939" t="n"/>
      <c r="G55" s="939" t="n"/>
      <c r="H55" s="939" t="n"/>
      <c r="I55" s="1017" t="n"/>
      <c r="N55" s="293" t="inlineStr"/>
      <c r="O55" s="192" t="inlineStr"/>
      <c r="P55" s="192" t="inlineStr"/>
      <c r="Q55" s="192" t="inlineStr"/>
      <c r="R55" s="192" t="inlineStr"/>
      <c r="S55" s="192" t="inlineStr"/>
      <c r="T55" s="192" t="inlineStr"/>
      <c r="U55" s="1016">
        <f>I34</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I35</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I36</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I37</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I38</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I39</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I40</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I41</f>
        <v/>
      </c>
    </row>
    <row r="63" customFormat="1" s="279">
      <c r="A63" s="279" t="inlineStr">
        <is>
          <t>K4</t>
        </is>
      </c>
      <c r="B63" s="119" t="inlineStr">
        <is>
          <t>Adjustments:</t>
        </is>
      </c>
      <c r="C63" s="939" t="n"/>
      <c r="D63" s="939" t="n"/>
      <c r="E63" s="939" t="n"/>
      <c r="F63" s="939" t="n"/>
      <c r="G63" s="939" t="n"/>
      <c r="H63" s="939" t="n"/>
      <c r="I63" s="1017" t="n"/>
      <c r="N63" s="296">
        <f>B63</f>
        <v/>
      </c>
      <c r="O63" s="192" t="inlineStr"/>
      <c r="P63" s="192" t="inlineStr"/>
      <c r="Q63" s="192" t="inlineStr"/>
      <c r="R63" s="192" t="inlineStr"/>
      <c r="S63" s="192" t="inlineStr"/>
      <c r="T63" s="192" t="inlineStr"/>
      <c r="U63" s="1016">
        <f>I42</f>
        <v/>
      </c>
    </row>
    <row r="64" customFormat="1" s="279">
      <c r="A64" s="118" t="inlineStr">
        <is>
          <t>K5</t>
        </is>
      </c>
      <c r="B64" s="102" t="inlineStr">
        <is>
          <t xml:space="preserve">Power and fuel </t>
        </is>
      </c>
      <c r="C64" s="939" t="n"/>
      <c r="D64" s="939" t="n"/>
      <c r="E64" s="939" t="n"/>
      <c r="F64" s="939" t="n"/>
      <c r="G64" s="939" t="n"/>
      <c r="H64" s="939" t="n"/>
      <c r="I64" s="1017" t="n"/>
      <c r="N64" s="293">
        <f>B64</f>
        <v/>
      </c>
      <c r="O64" s="192" t="inlineStr"/>
      <c r="P64" s="192" t="inlineStr"/>
      <c r="Q64" s="192" t="inlineStr"/>
      <c r="R64" s="192" t="inlineStr"/>
      <c r="S64" s="192" t="inlineStr"/>
      <c r="T64" s="192" t="inlineStr"/>
      <c r="U64" s="1016">
        <f>I43</f>
        <v/>
      </c>
    </row>
    <row r="65" customFormat="1" s="279">
      <c r="A65" s="118" t="n"/>
      <c r="B65" s="102" t="n"/>
      <c r="C65" s="939" t="n"/>
      <c r="D65" s="939" t="n"/>
      <c r="E65" s="939" t="n"/>
      <c r="F65" s="939" t="n"/>
      <c r="G65" s="939" t="n"/>
      <c r="H65" s="939" t="n"/>
      <c r="I65" s="1017" t="n"/>
      <c r="N65" s="293" t="inlineStr"/>
      <c r="O65" s="192" t="inlineStr"/>
      <c r="P65" s="192" t="inlineStr"/>
      <c r="Q65" s="192" t="inlineStr"/>
      <c r="R65" s="192" t="inlineStr"/>
      <c r="S65" s="192" t="inlineStr"/>
      <c r="T65" s="192" t="inlineStr"/>
      <c r="U65" s="1016">
        <f>I44</f>
        <v/>
      </c>
    </row>
    <row r="66" customFormat="1" s="279">
      <c r="A66" s="118" t="n"/>
      <c r="B66" s="102" t="n"/>
      <c r="C66" s="939" t="n"/>
      <c r="D66" s="939" t="n"/>
      <c r="E66" s="939" t="n"/>
      <c r="F66" s="939" t="n"/>
      <c r="G66" s="939" t="n"/>
      <c r="H66" s="939" t="n"/>
      <c r="I66" s="1017" t="n"/>
      <c r="N66" s="293" t="inlineStr"/>
      <c r="O66" s="192" t="inlineStr"/>
      <c r="P66" s="192" t="inlineStr"/>
      <c r="Q66" s="192" t="inlineStr"/>
      <c r="R66" s="192" t="inlineStr"/>
      <c r="S66" s="192" t="inlineStr"/>
      <c r="T66" s="192" t="inlineStr"/>
      <c r="U66" s="1016">
        <f>I45</f>
        <v/>
      </c>
    </row>
    <row r="67" customFormat="1" s="279">
      <c r="A67" s="118" t="n"/>
      <c r="B67" s="102" t="n"/>
      <c r="C67" s="939" t="n"/>
      <c r="D67" s="939" t="n"/>
      <c r="E67" s="939" t="n"/>
      <c r="F67" s="939" t="n"/>
      <c r="G67" s="939" t="n"/>
      <c r="H67" s="939" t="n"/>
      <c r="I67" s="1017" t="n"/>
      <c r="N67" s="293" t="inlineStr"/>
      <c r="O67" s="192" t="inlineStr"/>
      <c r="P67" s="192" t="inlineStr"/>
      <c r="Q67" s="192" t="inlineStr"/>
      <c r="R67" s="192" t="inlineStr"/>
      <c r="S67" s="192" t="inlineStr"/>
      <c r="T67" s="192" t="inlineStr"/>
      <c r="U67" s="1016">
        <f>I46</f>
        <v/>
      </c>
    </row>
    <row r="68" customFormat="1" s="279">
      <c r="A68" s="118" t="n"/>
      <c r="B68" s="102" t="n"/>
      <c r="C68" s="939" t="n"/>
      <c r="D68" s="939" t="n"/>
      <c r="E68" s="939" t="n"/>
      <c r="F68" s="939" t="n"/>
      <c r="G68" s="939" t="n"/>
      <c r="H68" s="939" t="n"/>
      <c r="I68" s="1017" t="n"/>
      <c r="N68" s="293" t="inlineStr"/>
      <c r="O68" s="192" t="inlineStr"/>
      <c r="P68" s="192" t="inlineStr"/>
      <c r="Q68" s="192" t="inlineStr"/>
      <c r="R68" s="192" t="inlineStr"/>
      <c r="S68" s="192" t="inlineStr"/>
      <c r="T68" s="192" t="inlineStr"/>
      <c r="U68" s="1016">
        <f>I47</f>
        <v/>
      </c>
    </row>
    <row r="69" customFormat="1" s="279">
      <c r="A69" s="118" t="n"/>
      <c r="B69" s="102" t="n"/>
      <c r="C69" s="939" t="n"/>
      <c r="D69" s="939" t="n"/>
      <c r="E69" s="939" t="n"/>
      <c r="F69" s="939" t="n"/>
      <c r="G69" s="939" t="n"/>
      <c r="H69" s="939" t="n"/>
      <c r="I69" s="1017" t="n"/>
      <c r="K69" s="297" t="n"/>
      <c r="N69" s="293" t="inlineStr"/>
      <c r="O69" s="192" t="inlineStr"/>
      <c r="P69" s="192" t="inlineStr"/>
      <c r="Q69" s="192" t="inlineStr"/>
      <c r="R69" s="192" t="inlineStr"/>
      <c r="S69" s="192" t="inlineStr"/>
      <c r="T69" s="192" t="inlineStr"/>
      <c r="U69" s="1016">
        <f>I48</f>
        <v/>
      </c>
    </row>
    <row r="70" customFormat="1" s="279">
      <c r="A70" s="118" t="n"/>
      <c r="B70" s="102" t="n"/>
      <c r="C70" s="939" t="n"/>
      <c r="D70" s="939" t="n"/>
      <c r="E70" s="939" t="n"/>
      <c r="F70" s="939" t="n"/>
      <c r="G70" s="939" t="n"/>
      <c r="H70" s="939" t="n"/>
      <c r="I70" s="1017" t="n"/>
      <c r="N70" s="293" t="inlineStr"/>
      <c r="O70" s="192" t="inlineStr"/>
      <c r="P70" s="192" t="inlineStr"/>
      <c r="Q70" s="192" t="inlineStr"/>
      <c r="R70" s="192" t="inlineStr"/>
      <c r="S70" s="192" t="inlineStr"/>
      <c r="T70" s="192" t="inlineStr"/>
      <c r="U70" s="1016">
        <f>I49</f>
        <v/>
      </c>
    </row>
    <row r="71" customFormat="1" s="279">
      <c r="A71" s="118" t="n"/>
      <c r="B71" s="119" t="n"/>
      <c r="C71" s="939" t="n"/>
      <c r="D71" s="939" t="n"/>
      <c r="E71" s="939" t="n"/>
      <c r="F71" s="939" t="n"/>
      <c r="G71" s="939" t="n"/>
      <c r="H71" s="939" t="n"/>
      <c r="I71" s="1017" t="n"/>
      <c r="N71" s="293" t="inlineStr"/>
      <c r="O71" s="192" t="inlineStr"/>
      <c r="P71" s="192" t="inlineStr"/>
      <c r="Q71" s="192" t="inlineStr"/>
      <c r="R71" s="192" t="inlineStr"/>
      <c r="S71" s="192" t="inlineStr"/>
      <c r="T71" s="192" t="inlineStr"/>
      <c r="U71" s="1016">
        <f>I50</f>
        <v/>
      </c>
    </row>
    <row r="72" customFormat="1" s="279">
      <c r="A72" s="118" t="n"/>
      <c r="B72" s="119" t="n"/>
      <c r="C72" s="939" t="n"/>
      <c r="D72" s="939" t="n"/>
      <c r="E72" s="939" t="n"/>
      <c r="F72" s="939" t="n"/>
      <c r="G72" s="939" t="n"/>
      <c r="H72" s="939" t="n"/>
      <c r="I72" s="1017" t="n"/>
      <c r="N72" s="293" t="inlineStr"/>
      <c r="O72" s="192" t="inlineStr"/>
      <c r="P72" s="192" t="inlineStr"/>
      <c r="Q72" s="192" t="inlineStr"/>
      <c r="R72" s="192" t="inlineStr"/>
      <c r="S72" s="192" t="inlineStr"/>
      <c r="T72" s="192" t="inlineStr"/>
      <c r="U72" s="1016">
        <f>I51</f>
        <v/>
      </c>
    </row>
    <row r="73" customFormat="1" s="279">
      <c r="A73" s="118" t="n"/>
      <c r="B73" s="119" t="n"/>
      <c r="C73" s="939" t="n"/>
      <c r="D73" s="939" t="n"/>
      <c r="E73" s="939" t="n"/>
      <c r="F73" s="939" t="n"/>
      <c r="G73" s="939" t="n"/>
      <c r="H73" s="939" t="n"/>
      <c r="I73" s="1017" t="n"/>
      <c r="N73" s="293" t="inlineStr"/>
      <c r="O73" s="192" t="inlineStr"/>
      <c r="P73" s="192" t="inlineStr"/>
      <c r="Q73" s="192" t="inlineStr"/>
      <c r="R73" s="192" t="inlineStr"/>
      <c r="S73" s="192" t="inlineStr"/>
      <c r="T73" s="192" t="inlineStr"/>
      <c r="U73" s="1016">
        <f>I52</f>
        <v/>
      </c>
    </row>
    <row r="74" customFormat="1" s="279">
      <c r="A74" s="279" t="inlineStr">
        <is>
          <t>K6</t>
        </is>
      </c>
      <c r="B74" s="96" t="inlineStr">
        <is>
          <t xml:space="preserve">Total </t>
        </is>
      </c>
      <c r="C74" s="954">
        <f>SUM(INDIRECT(ADDRESS(MATCH("K3",$A:$A,0)+1,COLUMN(C$12),4)&amp;":"&amp;ADDRESS(MATCH("K6",$A:$A,0)-1,COLUMN(C$12),4)))</f>
        <v/>
      </c>
      <c r="D74" s="954">
        <f>SUM(INDIRECT(ADDRESS(MATCH("K3",$A:$A,0)+1,COLUMN(D$12),4)&amp;":"&amp;ADDRESS(MATCH("K6",$A:$A,0)-1,COLUMN(D$12),4)))</f>
        <v/>
      </c>
      <c r="E74" s="954">
        <f>SUM(INDIRECT(ADDRESS(MATCH("K3",$A:$A,0)+1,COLUMN(E$12),4)&amp;":"&amp;ADDRESS(MATCH("K6",$A:$A,0)-1,COLUMN(E$12),4)))</f>
        <v/>
      </c>
      <c r="F74" s="954">
        <f>SUM(INDIRECT(ADDRESS(MATCH("K3",$A:$A,0)+1,COLUMN(F$12),4)&amp;":"&amp;ADDRESS(MATCH("K6",$A:$A,0)-1,COLUMN(F$12),4)))</f>
        <v/>
      </c>
      <c r="G74" s="954">
        <f>SUM(INDIRECT(ADDRESS(MATCH("K3",$A:$A,0)+1,COLUMN(G$12),4)&amp;":"&amp;ADDRESS(MATCH("K6",$A:$A,0)-1,COLUMN(G$12),4)))</f>
        <v/>
      </c>
      <c r="H74" s="954">
        <f>SUM(INDIRECT(ADDRESS(MATCH("K3",$A:$A,0)+1,COLUMN(H$12),4)&amp;":"&amp;ADDRESS(MATCH("K6",$A:$A,0)-1,COLUMN(H$12),4)))</f>
        <v/>
      </c>
      <c r="I74" s="1017" t="n"/>
      <c r="N74" s="290">
        <f>B74</f>
        <v/>
      </c>
      <c r="O74" s="198">
        <f>C74*BS!$B$9</f>
        <v/>
      </c>
      <c r="P74" s="198">
        <f>D74*BS!$B$9</f>
        <v/>
      </c>
      <c r="Q74" s="198">
        <f>E74*BS!$B$9</f>
        <v/>
      </c>
      <c r="R74" s="198">
        <f>F74*BS!$B$9</f>
        <v/>
      </c>
      <c r="S74" s="198">
        <f>G74*BS!$B$9</f>
        <v/>
      </c>
      <c r="T74" s="198">
        <f>H74*BS!$B$9</f>
        <v/>
      </c>
      <c r="U74" s="1016">
        <f>I53</f>
        <v/>
      </c>
    </row>
    <row r="75" customFormat="1" s="279">
      <c r="B75" s="119" t="n"/>
      <c r="C75" s="939" t="n"/>
      <c r="D75" s="939" t="n"/>
      <c r="E75" s="939" t="n"/>
      <c r="F75" s="939" t="n"/>
      <c r="G75" s="939" t="n"/>
      <c r="H75" s="939" t="n"/>
      <c r="I75" s="1017" t="n"/>
      <c r="N75" s="296" t="inlineStr"/>
      <c r="O75" s="192" t="inlineStr"/>
      <c r="P75" s="192" t="inlineStr"/>
      <c r="Q75" s="192" t="inlineStr"/>
      <c r="R75" s="192" t="inlineStr"/>
      <c r="S75" s="192" t="inlineStr"/>
      <c r="T75" s="192" t="inlineStr"/>
      <c r="U75" s="1016" t="n"/>
    </row>
    <row r="76" customFormat="1" s="279">
      <c r="A76" s="118" t="inlineStr">
        <is>
          <t>K7</t>
        </is>
      </c>
      <c r="B76" s="298" t="inlineStr">
        <is>
          <t>SG&amp;A expenses</t>
        </is>
      </c>
      <c r="C76" s="964" t="n"/>
      <c r="D76" s="964" t="n"/>
      <c r="E76" s="964" t="n"/>
      <c r="F76" s="964" t="n"/>
      <c r="G76" s="964" t="n"/>
      <c r="H76" s="964" t="n"/>
      <c r="I76" s="1017" t="n"/>
      <c r="N76" s="290">
        <f>B76</f>
        <v/>
      </c>
      <c r="O76" s="204" t="inlineStr"/>
      <c r="P76" s="204" t="inlineStr"/>
      <c r="Q76" s="204" t="inlineStr"/>
      <c r="R76" s="204" t="inlineStr"/>
      <c r="S76" s="204" t="inlineStr"/>
      <c r="T76" s="204" t="inlineStr"/>
      <c r="U76" s="1016">
        <f>I55</f>
        <v/>
      </c>
    </row>
    <row r="77" customFormat="1" s="279">
      <c r="A77" s="118" t="n"/>
      <c r="B77" s="102" t="inlineStr">
        <is>
          <t>Depreciation and amortisation expense</t>
        </is>
      </c>
      <c r="C77" s="939" t="n"/>
      <c r="D77" s="939" t="n"/>
      <c r="E77" s="939" t="n"/>
      <c r="F77" s="939" t="n"/>
      <c r="G77" s="939" t="n">
        <v>9975</v>
      </c>
      <c r="H77" s="939" t="n">
        <v>10545</v>
      </c>
      <c r="I77" s="1017" t="n"/>
      <c r="N77" s="293">
        <f>B77</f>
        <v/>
      </c>
      <c r="O77" s="192" t="inlineStr"/>
      <c r="P77" s="192" t="inlineStr"/>
      <c r="Q77" s="192" t="inlineStr"/>
      <c r="R77" s="192" t="inlineStr"/>
      <c r="S77" s="192">
        <f>G77*BS!$B$9</f>
        <v/>
      </c>
      <c r="T77" s="192">
        <f>H77*BS!$B$9</f>
        <v/>
      </c>
      <c r="U77" s="1016">
        <f>I56</f>
        <v/>
      </c>
    </row>
    <row r="78" customFormat="1" s="279">
      <c r="A78" s="118" t="n"/>
      <c r="B78" s="102" t="inlineStr">
        <is>
          <t>Other expenses</t>
        </is>
      </c>
      <c r="C78" s="939" t="n"/>
      <c r="D78" s="939" t="n"/>
      <c r="E78" s="939" t="n"/>
      <c r="F78" s="939" t="n"/>
      <c r="G78" s="939" t="n">
        <v>108171</v>
      </c>
      <c r="H78" s="939" t="n">
        <v>94454</v>
      </c>
      <c r="I78" s="1017" t="n"/>
      <c r="N78" s="293">
        <f>B78</f>
        <v/>
      </c>
      <c r="O78" s="192" t="inlineStr"/>
      <c r="P78" s="192" t="inlineStr"/>
      <c r="Q78" s="192" t="inlineStr"/>
      <c r="R78" s="192" t="inlineStr"/>
      <c r="S78" s="192">
        <f>G78*BS!$B$9</f>
        <v/>
      </c>
      <c r="T78" s="192">
        <f>H78*BS!$B$9</f>
        <v/>
      </c>
      <c r="U78" s="1016">
        <f>I57</f>
        <v/>
      </c>
    </row>
    <row r="79" customFormat="1" s="279">
      <c r="A79" s="118" t="n"/>
      <c r="B79" s="102" t="inlineStr">
        <is>
          <t>Employee benefits expense</t>
        </is>
      </c>
      <c r="C79" s="939" t="n"/>
      <c r="D79" s="939" t="n"/>
      <c r="E79" s="939" t="n"/>
      <c r="F79" s="939" t="n"/>
      <c r="G79" s="939" t="n">
        <v>62231</v>
      </c>
      <c r="H79" s="939" t="n">
        <v>60182</v>
      </c>
      <c r="I79" s="1017" t="n"/>
      <c r="N79" s="293">
        <f>B79</f>
        <v/>
      </c>
      <c r="O79" s="192" t="inlineStr"/>
      <c r="P79" s="192" t="inlineStr"/>
      <c r="Q79" s="192" t="inlineStr"/>
      <c r="R79" s="192" t="inlineStr"/>
      <c r="S79" s="192">
        <f>G79*BS!$B$9</f>
        <v/>
      </c>
      <c r="T79" s="192">
        <f>H79*BS!$B$9</f>
        <v/>
      </c>
      <c r="U79" s="1016">
        <f>I58</f>
        <v/>
      </c>
    </row>
    <row r="80" customFormat="1" s="279">
      <c r="A80" s="118" t="n"/>
      <c r="B80" s="102" t="n"/>
      <c r="C80" s="939" t="n"/>
      <c r="D80" s="939" t="n"/>
      <c r="E80" s="939" t="n"/>
      <c r="F80" s="939" t="n"/>
      <c r="G80" s="939" t="n"/>
      <c r="H80" s="939" t="n"/>
      <c r="I80" s="1017" t="n"/>
      <c r="N80" s="293" t="inlineStr"/>
      <c r="O80" s="192" t="inlineStr"/>
      <c r="P80" s="192" t="inlineStr"/>
      <c r="Q80" s="192" t="inlineStr"/>
      <c r="R80" s="192" t="inlineStr"/>
      <c r="S80" s="192" t="inlineStr"/>
      <c r="T80" s="192" t="inlineStr"/>
      <c r="U80" s="1016">
        <f>I59</f>
        <v/>
      </c>
    </row>
    <row r="81" customFormat="1" s="279">
      <c r="A81" s="118" t="n"/>
      <c r="B81" s="102" t="n"/>
      <c r="C81" s="939" t="n"/>
      <c r="D81" s="939" t="n"/>
      <c r="E81" s="939" t="n"/>
      <c r="F81" s="939" t="n"/>
      <c r="G81" s="939" t="n"/>
      <c r="H81" s="939" t="n"/>
      <c r="I81" s="1017" t="n"/>
      <c r="N81" s="293" t="inlineStr"/>
      <c r="O81" s="192" t="inlineStr"/>
      <c r="P81" s="192" t="inlineStr"/>
      <c r="Q81" s="192" t="inlineStr"/>
      <c r="R81" s="192" t="inlineStr"/>
      <c r="S81" s="192" t="inlineStr"/>
      <c r="T81" s="192" t="inlineStr"/>
      <c r="U81" s="1016">
        <f>I60</f>
        <v/>
      </c>
    </row>
    <row r="82" customFormat="1" s="279">
      <c r="A82" s="118" t="n"/>
      <c r="B82" s="102" t="n"/>
      <c r="C82" s="939" t="n"/>
      <c r="D82" s="939" t="n"/>
      <c r="E82" s="939" t="n"/>
      <c r="F82" s="939" t="n"/>
      <c r="G82" s="939" t="n"/>
      <c r="H82" s="939" t="n"/>
      <c r="I82" s="1017" t="n"/>
      <c r="N82" s="293" t="inlineStr"/>
      <c r="O82" s="192" t="inlineStr"/>
      <c r="P82" s="192" t="inlineStr"/>
      <c r="Q82" s="192" t="inlineStr"/>
      <c r="R82" s="192" t="inlineStr"/>
      <c r="S82" s="192" t="inlineStr"/>
      <c r="T82" s="192" t="inlineStr"/>
      <c r="U82" s="1016">
        <f>I61</f>
        <v/>
      </c>
    </row>
    <row r="83" customFormat="1" s="118">
      <c r="A83" s="118" t="n"/>
      <c r="B83" s="102" t="n"/>
      <c r="C83" s="939" t="n"/>
      <c r="D83" s="939" t="n"/>
      <c r="E83" s="939" t="n"/>
      <c r="F83" s="939" t="n"/>
      <c r="G83" s="939" t="n"/>
      <c r="H83" s="939" t="n"/>
      <c r="I83" s="1017" t="n"/>
      <c r="N83" s="293" t="inlineStr"/>
      <c r="O83" s="192" t="inlineStr"/>
      <c r="P83" s="192" t="inlineStr"/>
      <c r="Q83" s="192" t="inlineStr"/>
      <c r="R83" s="192" t="inlineStr"/>
      <c r="S83" s="192" t="inlineStr"/>
      <c r="T83" s="192" t="inlineStr"/>
      <c r="U83" s="1016">
        <f>I62</f>
        <v/>
      </c>
    </row>
    <row r="84" customFormat="1" s="118">
      <c r="A84" s="118" t="n"/>
      <c r="B84" s="119" t="n"/>
      <c r="C84" s="939" t="n"/>
      <c r="D84" s="939" t="n"/>
      <c r="E84" s="939" t="n"/>
      <c r="F84" s="939" t="n"/>
      <c r="G84" s="939" t="n"/>
      <c r="H84" s="939" t="n"/>
      <c r="I84" s="1017" t="n"/>
      <c r="N84" s="293" t="inlineStr"/>
      <c r="O84" s="192" t="inlineStr"/>
      <c r="P84" s="192" t="inlineStr"/>
      <c r="Q84" s="192" t="inlineStr"/>
      <c r="R84" s="192" t="inlineStr"/>
      <c r="S84" s="192" t="inlineStr"/>
      <c r="T84" s="192" t="inlineStr"/>
      <c r="U84" s="1016">
        <f>I63</f>
        <v/>
      </c>
    </row>
    <row r="85" customFormat="1" s="118">
      <c r="A85" s="118" t="n"/>
      <c r="B85" s="102" t="n"/>
      <c r="C85" s="939" t="n"/>
      <c r="D85" s="939" t="n"/>
      <c r="E85" s="939" t="n"/>
      <c r="F85" s="939" t="n"/>
      <c r="G85" s="939" t="n"/>
      <c r="H85" s="939" t="n"/>
      <c r="I85" s="1017" t="n"/>
      <c r="N85" s="293" t="inlineStr"/>
      <c r="O85" s="192" t="inlineStr"/>
      <c r="P85" s="192" t="inlineStr"/>
      <c r="Q85" s="192" t="inlineStr"/>
      <c r="R85" s="192" t="inlineStr"/>
      <c r="S85" s="192" t="inlineStr"/>
      <c r="T85" s="192" t="inlineStr"/>
      <c r="U85" s="1016">
        <f>I64</f>
        <v/>
      </c>
    </row>
    <row r="86" customFormat="1" s="118">
      <c r="A86" s="118" t="inlineStr">
        <is>
          <t>K7a</t>
        </is>
      </c>
      <c r="B86" s="102" t="inlineStr">
        <is>
          <t xml:space="preserve"> Depreciation and Amortisation expense</t>
        </is>
      </c>
      <c r="C86" s="939" t="n"/>
      <c r="D86" s="939" t="n"/>
      <c r="E86" s="939" t="n"/>
      <c r="F86" s="939" t="n"/>
      <c r="G86" s="939" t="n"/>
      <c r="H86" s="939" t="n"/>
      <c r="I86" s="1017" t="n"/>
      <c r="N86" s="293">
        <f>B86</f>
        <v/>
      </c>
      <c r="O86" s="192" t="inlineStr"/>
      <c r="P86" s="192" t="inlineStr"/>
      <c r="Q86" s="192" t="inlineStr"/>
      <c r="R86" s="192" t="inlineStr"/>
      <c r="S86" s="192" t="inlineStr"/>
      <c r="T86" s="192" t="inlineStr"/>
      <c r="U86" s="1016">
        <f>I65</f>
        <v/>
      </c>
    </row>
    <row r="87" customFormat="1" s="118">
      <c r="A87" s="279" t="inlineStr">
        <is>
          <t>K8</t>
        </is>
      </c>
      <c r="B87" s="119" t="inlineStr">
        <is>
          <t>Adjustments:</t>
        </is>
      </c>
      <c r="C87" s="939" t="n"/>
      <c r="D87" s="939" t="n"/>
      <c r="E87" s="939" t="n"/>
      <c r="F87" s="939" t="n"/>
      <c r="G87" s="939" t="n"/>
      <c r="H87" s="939" t="n"/>
      <c r="I87" s="1017" t="n"/>
      <c r="N87" s="296">
        <f>B87</f>
        <v/>
      </c>
      <c r="O87" s="192" t="inlineStr"/>
      <c r="P87" s="192" t="inlineStr"/>
      <c r="Q87" s="192" t="inlineStr"/>
      <c r="R87" s="192" t="inlineStr"/>
      <c r="S87" s="192" t="inlineStr"/>
      <c r="T87" s="192" t="inlineStr"/>
      <c r="U87" s="1016">
        <f>I66</f>
        <v/>
      </c>
    </row>
    <row r="88" customFormat="1" s="118">
      <c r="B88" s="299">
        <f>B43</f>
        <v/>
      </c>
      <c r="C88" s="939">
        <f>C43</f>
        <v/>
      </c>
      <c r="D88" s="939">
        <f>D43</f>
        <v/>
      </c>
      <c r="E88" s="939">
        <f>E43</f>
        <v/>
      </c>
      <c r="F88" s="939">
        <f>F43</f>
        <v/>
      </c>
      <c r="G88" s="939">
        <f>G43</f>
        <v/>
      </c>
      <c r="H88" s="939">
        <f>H43</f>
        <v/>
      </c>
      <c r="I88" s="1017" t="n"/>
      <c r="N88" s="293">
        <f>B88</f>
        <v/>
      </c>
      <c r="O88" s="192">
        <f>C88*BS!$B$9</f>
        <v/>
      </c>
      <c r="P88" s="192">
        <f>D88*BS!$B$9</f>
        <v/>
      </c>
      <c r="Q88" s="192">
        <f>E88*BS!$B$9</f>
        <v/>
      </c>
      <c r="R88" s="192">
        <f>F88*BS!$B$9</f>
        <v/>
      </c>
      <c r="S88" s="192">
        <f>G88*BS!$B$9</f>
        <v/>
      </c>
      <c r="T88" s="192">
        <f>H88*BS!$B$9</f>
        <v/>
      </c>
      <c r="U88" s="1016">
        <f>I67</f>
        <v/>
      </c>
    </row>
    <row r="89" customFormat="1" s="118">
      <c r="B89" s="299">
        <f>IF(B44="","",B44)</f>
        <v/>
      </c>
      <c r="C89" s="939">
        <f>C44</f>
        <v/>
      </c>
      <c r="D89" s="939">
        <f>D44</f>
        <v/>
      </c>
      <c r="E89" s="939">
        <f>E44</f>
        <v/>
      </c>
      <c r="F89" s="939">
        <f>F44</f>
        <v/>
      </c>
      <c r="G89" s="939">
        <f>G44</f>
        <v/>
      </c>
      <c r="H89" s="939">
        <f>H44</f>
        <v/>
      </c>
      <c r="I89" s="1017" t="n"/>
      <c r="N89" s="293">
        <f>B89</f>
        <v/>
      </c>
      <c r="O89" s="192">
        <f>C89*BS!$B$9</f>
        <v/>
      </c>
      <c r="P89" s="192">
        <f>D89*BS!$B$9</f>
        <v/>
      </c>
      <c r="Q89" s="192">
        <f>E89*BS!$B$9</f>
        <v/>
      </c>
      <c r="R89" s="192">
        <f>F89*BS!$B$9</f>
        <v/>
      </c>
      <c r="S89" s="192">
        <f>G89*BS!$B$9</f>
        <v/>
      </c>
      <c r="T89" s="192">
        <f>H89*BS!$B$9</f>
        <v/>
      </c>
      <c r="U89" s="1016">
        <f>I68</f>
        <v/>
      </c>
    </row>
    <row r="90" customFormat="1" s="118">
      <c r="B90" s="299">
        <f>IF(B45="","",B45)</f>
        <v/>
      </c>
      <c r="C90" s="939">
        <f>C45</f>
        <v/>
      </c>
      <c r="D90" s="939">
        <f>D45</f>
        <v/>
      </c>
      <c r="E90" s="939">
        <f>E45</f>
        <v/>
      </c>
      <c r="F90" s="939">
        <f>F45</f>
        <v/>
      </c>
      <c r="G90" s="939">
        <f>G45</f>
        <v/>
      </c>
      <c r="H90" s="939">
        <f>H45</f>
        <v/>
      </c>
      <c r="I90" s="1017" t="n"/>
      <c r="N90" s="293">
        <f>B90</f>
        <v/>
      </c>
      <c r="O90" s="192">
        <f>C90*BS!$B$9</f>
        <v/>
      </c>
      <c r="P90" s="192">
        <f>D90*BS!$B$9</f>
        <v/>
      </c>
      <c r="Q90" s="192">
        <f>E90*BS!$B$9</f>
        <v/>
      </c>
      <c r="R90" s="192">
        <f>F90*BS!$B$9</f>
        <v/>
      </c>
      <c r="S90" s="192">
        <f>G90*BS!$B$9</f>
        <v/>
      </c>
      <c r="T90" s="192">
        <f>H90*BS!$B$9</f>
        <v/>
      </c>
      <c r="U90" s="1016">
        <f>I69</f>
        <v/>
      </c>
    </row>
    <row r="91" customFormat="1" s="118">
      <c r="B91" s="299">
        <f>IF(B46="","",B46)</f>
        <v/>
      </c>
      <c r="C91" s="939">
        <f>C46</f>
        <v/>
      </c>
      <c r="D91" s="939">
        <f>D46</f>
        <v/>
      </c>
      <c r="E91" s="939">
        <f>E46</f>
        <v/>
      </c>
      <c r="F91" s="939">
        <f>F46</f>
        <v/>
      </c>
      <c r="G91" s="939">
        <f>G46</f>
        <v/>
      </c>
      <c r="H91" s="939">
        <f>H46</f>
        <v/>
      </c>
      <c r="I91" s="1017" t="n"/>
      <c r="N91" s="293">
        <f>B91</f>
        <v/>
      </c>
      <c r="O91" s="192">
        <f>C91*BS!$B$9</f>
        <v/>
      </c>
      <c r="P91" s="192">
        <f>D91*BS!$B$9</f>
        <v/>
      </c>
      <c r="Q91" s="192">
        <f>E91*BS!$B$9</f>
        <v/>
      </c>
      <c r="R91" s="192">
        <f>F91*BS!$B$9</f>
        <v/>
      </c>
      <c r="S91" s="192">
        <f>G91*BS!$B$9</f>
        <v/>
      </c>
      <c r="T91" s="192">
        <f>H91*BS!$B$9</f>
        <v/>
      </c>
      <c r="U91" s="1016">
        <f>I70</f>
        <v/>
      </c>
    </row>
    <row r="92" customFormat="1" s="118">
      <c r="B92" s="299">
        <f>IF(B47="","",B47)</f>
        <v/>
      </c>
      <c r="C92" s="939">
        <f>C47</f>
        <v/>
      </c>
      <c r="D92" s="939">
        <f>D47</f>
        <v/>
      </c>
      <c r="E92" s="939">
        <f>E47</f>
        <v/>
      </c>
      <c r="F92" s="939">
        <f>F47</f>
        <v/>
      </c>
      <c r="G92" s="939">
        <f>G47</f>
        <v/>
      </c>
      <c r="H92" s="939">
        <f>H47</f>
        <v/>
      </c>
      <c r="I92" s="1017" t="n"/>
      <c r="N92" s="293">
        <f>B92</f>
        <v/>
      </c>
      <c r="O92" s="192">
        <f>C92*BS!$B$9</f>
        <v/>
      </c>
      <c r="P92" s="192">
        <f>D92*BS!$B$9</f>
        <v/>
      </c>
      <c r="Q92" s="192">
        <f>E92*BS!$B$9</f>
        <v/>
      </c>
      <c r="R92" s="192">
        <f>F92*BS!$B$9</f>
        <v/>
      </c>
      <c r="S92" s="192">
        <f>G92*BS!$B$9</f>
        <v/>
      </c>
      <c r="T92" s="192">
        <f>H92*BS!$B$9</f>
        <v/>
      </c>
      <c r="U92" s="1016">
        <f>I71</f>
        <v/>
      </c>
    </row>
    <row r="93" customFormat="1" s="118">
      <c r="B93" s="299">
        <f>IF(B48="","",B48)</f>
        <v/>
      </c>
      <c r="C93" s="939">
        <f>C48</f>
        <v/>
      </c>
      <c r="D93" s="939">
        <f>D48</f>
        <v/>
      </c>
      <c r="E93" s="939">
        <f>E48</f>
        <v/>
      </c>
      <c r="F93" s="939">
        <f>F48</f>
        <v/>
      </c>
      <c r="G93" s="939">
        <f>G48</f>
        <v/>
      </c>
      <c r="H93" s="939">
        <f>H48</f>
        <v/>
      </c>
      <c r="I93" s="1017" t="n"/>
      <c r="N93" s="293">
        <f>B93</f>
        <v/>
      </c>
      <c r="O93" s="192">
        <f>C93*BS!$B$9</f>
        <v/>
      </c>
      <c r="P93" s="192">
        <f>D93*BS!$B$9</f>
        <v/>
      </c>
      <c r="Q93" s="192">
        <f>E93*BS!$B$9</f>
        <v/>
      </c>
      <c r="R93" s="192">
        <f>F93*BS!$B$9</f>
        <v/>
      </c>
      <c r="S93" s="192">
        <f>G93*BS!$B$9</f>
        <v/>
      </c>
      <c r="T93" s="192">
        <f>H93*BS!$B$9</f>
        <v/>
      </c>
      <c r="U93" s="1016">
        <f>I72</f>
        <v/>
      </c>
    </row>
    <row r="94" customFormat="1" s="118">
      <c r="B94" s="299">
        <f>IF(B49="","",B49)</f>
        <v/>
      </c>
      <c r="C94" s="939">
        <f>C49</f>
        <v/>
      </c>
      <c r="D94" s="939">
        <f>D49</f>
        <v/>
      </c>
      <c r="E94" s="939">
        <f>E49</f>
        <v/>
      </c>
      <c r="F94" s="939">
        <f>F49</f>
        <v/>
      </c>
      <c r="G94" s="939">
        <f>G49</f>
        <v/>
      </c>
      <c r="H94" s="939">
        <f>H49</f>
        <v/>
      </c>
      <c r="I94" s="1017" t="n"/>
      <c r="N94" s="293">
        <f>B94</f>
        <v/>
      </c>
      <c r="O94" s="192">
        <f>C94*BS!$B$9</f>
        <v/>
      </c>
      <c r="P94" s="192">
        <f>D94*BS!$B$9</f>
        <v/>
      </c>
      <c r="Q94" s="192">
        <f>E94*BS!$B$9</f>
        <v/>
      </c>
      <c r="R94" s="192">
        <f>F94*BS!$B$9</f>
        <v/>
      </c>
      <c r="S94" s="192">
        <f>G94*BS!$B$9</f>
        <v/>
      </c>
      <c r="T94" s="192">
        <f>H94*BS!$B$9</f>
        <v/>
      </c>
      <c r="U94" s="1016">
        <f>I73</f>
        <v/>
      </c>
    </row>
    <row r="95" customFormat="1" s="118">
      <c r="B95" s="299">
        <f>IF(B50="","",B50)</f>
        <v/>
      </c>
      <c r="C95" s="939">
        <f>C50</f>
        <v/>
      </c>
      <c r="D95" s="939">
        <f>D50</f>
        <v/>
      </c>
      <c r="E95" s="939">
        <f>E50</f>
        <v/>
      </c>
      <c r="F95" s="939">
        <f>F50</f>
        <v/>
      </c>
      <c r="G95" s="939">
        <f>G50</f>
        <v/>
      </c>
      <c r="H95" s="939">
        <f>H50</f>
        <v/>
      </c>
      <c r="I95" s="1017" t="n"/>
      <c r="N95" s="293">
        <f>B95</f>
        <v/>
      </c>
      <c r="O95" s="192">
        <f>C95*BS!$B$9</f>
        <v/>
      </c>
      <c r="P95" s="192">
        <f>D95*BS!$B$9</f>
        <v/>
      </c>
      <c r="Q95" s="192">
        <f>E95*BS!$B$9</f>
        <v/>
      </c>
      <c r="R95" s="192">
        <f>F95*BS!$B$9</f>
        <v/>
      </c>
      <c r="S95" s="192">
        <f>G95*BS!$B$9</f>
        <v/>
      </c>
      <c r="T95" s="192">
        <f>H95*BS!$B$9</f>
        <v/>
      </c>
      <c r="U95" s="1016">
        <f>I74</f>
        <v/>
      </c>
    </row>
    <row r="96" customFormat="1" s="279">
      <c r="B96" s="299">
        <f>IF(B51="","",B51)</f>
        <v/>
      </c>
      <c r="C96" s="939">
        <f>C51</f>
        <v/>
      </c>
      <c r="D96" s="939">
        <f>D51</f>
        <v/>
      </c>
      <c r="E96" s="939">
        <f>E51</f>
        <v/>
      </c>
      <c r="F96" s="939">
        <f>F51</f>
        <v/>
      </c>
      <c r="G96" s="939">
        <f>G51</f>
        <v/>
      </c>
      <c r="H96" s="939">
        <f>H51</f>
        <v/>
      </c>
      <c r="I96" s="1017" t="n"/>
      <c r="N96" s="293">
        <f>B96</f>
        <v/>
      </c>
      <c r="O96" s="192">
        <f>C96*BS!$B$9</f>
        <v/>
      </c>
      <c r="P96" s="192">
        <f>D96*BS!$B$9</f>
        <v/>
      </c>
      <c r="Q96" s="192">
        <f>E96*BS!$B$9</f>
        <v/>
      </c>
      <c r="R96" s="192">
        <f>F96*BS!$B$9</f>
        <v/>
      </c>
      <c r="S96" s="192">
        <f>G96*BS!$B$9</f>
        <v/>
      </c>
      <c r="T96" s="192">
        <f>H96*BS!$B$9</f>
        <v/>
      </c>
      <c r="U96" s="1016">
        <f>I75</f>
        <v/>
      </c>
    </row>
    <row r="97" customFormat="1" s="118">
      <c r="B97" s="299">
        <f>IF(B52="","",B52)</f>
        <v/>
      </c>
      <c r="C97" s="939">
        <f>C52</f>
        <v/>
      </c>
      <c r="D97" s="939">
        <f>D52</f>
        <v/>
      </c>
      <c r="E97" s="939">
        <f>E52</f>
        <v/>
      </c>
      <c r="F97" s="939">
        <f>F52</f>
        <v/>
      </c>
      <c r="G97" s="939">
        <f>G52</f>
        <v/>
      </c>
      <c r="H97" s="939">
        <f>H52</f>
        <v/>
      </c>
      <c r="I97" s="1017" t="n"/>
      <c r="N97" s="293">
        <f>B97</f>
        <v/>
      </c>
      <c r="O97" s="192">
        <f>C97*BS!$B$9</f>
        <v/>
      </c>
      <c r="P97" s="192">
        <f>D97*BS!$B$9</f>
        <v/>
      </c>
      <c r="Q97" s="192">
        <f>E97*BS!$B$9</f>
        <v/>
      </c>
      <c r="R97" s="192">
        <f>F97*BS!$B$9</f>
        <v/>
      </c>
      <c r="S97" s="192">
        <f>G97*BS!$B$9</f>
        <v/>
      </c>
      <c r="T97" s="192">
        <f>H97*BS!$B$9</f>
        <v/>
      </c>
      <c r="U97" s="1016">
        <f>I76</f>
        <v/>
      </c>
    </row>
    <row r="98" customFormat="1" s="118">
      <c r="A98" s="279" t="inlineStr">
        <is>
          <t>K9</t>
        </is>
      </c>
      <c r="B98" s="96" t="inlineStr">
        <is>
          <t>Total</t>
        </is>
      </c>
      <c r="C98" s="954">
        <f>SUM(INDIRECT(ADDRESS(MATCH("K7",$A:$A,0)+1,COLUMN(C$12),4)&amp;":"&amp;ADDRESS(MATCH("K8",$A:$A,0)-1,COLUMN(C$12),4)))-SUM(INDIRECT(ADDRESS(MATCH("K8",$A:$A,0)+1,COLUMN(C$12),4)&amp;":"&amp;ADDRESS(MATCH("K9",$A:$A,0)-1,COLUMN(C$12),4)))</f>
        <v/>
      </c>
      <c r="D98" s="954">
        <f>SUM(INDIRECT(ADDRESS(MATCH("K7",$A:$A,0)+1,COLUMN(D$12),4)&amp;":"&amp;ADDRESS(MATCH("K8",$A:$A,0)-1,COLUMN(D$12),4)))-SUM(INDIRECT(ADDRESS(MATCH("K8",$A:$A,0)+1,COLUMN(D$12),4)&amp;":"&amp;ADDRESS(MATCH("K9",$A:$A,0)-1,COLUMN(D$12),4)))</f>
        <v/>
      </c>
      <c r="E98" s="954">
        <f>SUM(INDIRECT(ADDRESS(MATCH("K7",$A:$A,0)+1,COLUMN(E$12),4)&amp;":"&amp;ADDRESS(MATCH("K8",$A:$A,0)-1,COLUMN(E$12),4)))-SUM(INDIRECT(ADDRESS(MATCH("K8",$A:$A,0)+1,COLUMN(E$12),4)&amp;":"&amp;ADDRESS(MATCH("K9",$A:$A,0)-1,COLUMN(E$12),4)))</f>
        <v/>
      </c>
      <c r="F98" s="954">
        <f>SUM(INDIRECT(ADDRESS(MATCH("K7",$A:$A,0)+1,COLUMN(F$12),4)&amp;":"&amp;ADDRESS(MATCH("K8",$A:$A,0)-1,COLUMN(F$12),4)))-SUM(INDIRECT(ADDRESS(MATCH("K8",$A:$A,0)+1,COLUMN(F$12),4)&amp;":"&amp;ADDRESS(MATCH("K9",$A:$A,0)-1,COLUMN(F$12),4)))</f>
        <v/>
      </c>
      <c r="G98" s="954">
        <f>SUM(INDIRECT(ADDRESS(MATCH("K7",$A:$A,0)+1,COLUMN(G$12),4)&amp;":"&amp;ADDRESS(MATCH("K8",$A:$A,0)-1,COLUMN(G$12),4)))-SUM(INDIRECT(ADDRESS(MATCH("K8",$A:$A,0)+1,COLUMN(G$12),4)&amp;":"&amp;ADDRESS(MATCH("K9",$A:$A,0)-1,COLUMN(G$12),4)))</f>
        <v/>
      </c>
      <c r="H98" s="954">
        <f>SUM(INDIRECT(ADDRESS(MATCH("K7",$A:$A,0)+1,COLUMN(H$12),4)&amp;":"&amp;ADDRESS(MATCH("K8",$A:$A,0)-1,COLUMN(H$12),4)))-SUM(INDIRECT(ADDRESS(MATCH("K8",$A:$A,0)+1,COLUMN(H$12),4)&amp;":"&amp;ADDRESS(MATCH("K9",$A:$A,0)-1,COLUMN(H$12),4)))</f>
        <v/>
      </c>
      <c r="I98" s="1017" t="n"/>
      <c r="N98" s="290">
        <f>B98</f>
        <v/>
      </c>
      <c r="O98" s="198">
        <f>C98*BS!$B$9</f>
        <v/>
      </c>
      <c r="P98" s="198">
        <f>D98*BS!$B$9</f>
        <v/>
      </c>
      <c r="Q98" s="198">
        <f>E98*BS!$B$9</f>
        <v/>
      </c>
      <c r="R98" s="198">
        <f>F98*BS!$B$9</f>
        <v/>
      </c>
      <c r="S98" s="198">
        <f>G98*BS!$B$9</f>
        <v/>
      </c>
      <c r="T98" s="198">
        <f>H98*BS!$B$9</f>
        <v/>
      </c>
      <c r="U98" s="1016">
        <f>I77</f>
        <v/>
      </c>
    </row>
    <row r="99" customFormat="1" s="118">
      <c r="B99" s="119" t="n"/>
      <c r="C99" s="939" t="n"/>
      <c r="D99" s="939" t="n"/>
      <c r="E99" s="939" t="n"/>
      <c r="F99" s="939" t="n"/>
      <c r="G99" s="939" t="n"/>
      <c r="H99" s="939" t="n"/>
      <c r="I99" s="934" t="n"/>
      <c r="N99" s="296" t="inlineStr"/>
      <c r="O99" s="192" t="inlineStr"/>
      <c r="P99" s="192" t="inlineStr"/>
      <c r="Q99" s="192" t="inlineStr"/>
      <c r="R99" s="192" t="inlineStr"/>
      <c r="S99" s="192" t="inlineStr"/>
      <c r="T99" s="192" t="inlineStr"/>
      <c r="U99" s="1016" t="n"/>
    </row>
    <row r="100" customFormat="1" s="118">
      <c r="A100" s="279" t="inlineStr">
        <is>
          <t>K10</t>
        </is>
      </c>
      <c r="B100" s="298" t="inlineStr">
        <is>
          <t xml:space="preserve">Rent </t>
        </is>
      </c>
      <c r="C100" s="954" t="n"/>
      <c r="D100" s="954" t="n"/>
      <c r="E100" s="954" t="n"/>
      <c r="F100" s="954" t="n"/>
      <c r="G100" s="954" t="n"/>
      <c r="H100" s="954" t="n"/>
      <c r="I100" s="1017" t="n"/>
      <c r="N100" s="290">
        <f>B100</f>
        <v/>
      </c>
      <c r="O100" s="204" t="inlineStr"/>
      <c r="P100" s="204" t="inlineStr"/>
      <c r="Q100" s="204" t="inlineStr"/>
      <c r="R100" s="204" t="inlineStr"/>
      <c r="S100" s="204" t="inlineStr"/>
      <c r="T100" s="204" t="inlineStr"/>
      <c r="U100" s="1016">
        <f>I79</f>
        <v/>
      </c>
    </row>
    <row r="101" customFormat="1" s="118">
      <c r="B101" s="119" t="inlineStr">
        <is>
          <t>Other expenses</t>
        </is>
      </c>
      <c r="C101" s="939" t="n"/>
      <c r="D101" s="939" t="n"/>
      <c r="E101" s="939" t="n"/>
      <c r="F101" s="939" t="n"/>
      <c r="G101" s="939" t="n">
        <v>108171</v>
      </c>
      <c r="H101" s="939" t="n">
        <v>94454</v>
      </c>
      <c r="I101" s="1017" t="n"/>
      <c r="N101" s="290">
        <f>B101</f>
        <v/>
      </c>
      <c r="O101" s="204" t="inlineStr"/>
      <c r="P101" s="204" t="inlineStr"/>
      <c r="Q101" s="204" t="inlineStr"/>
      <c r="R101" s="204" t="inlineStr"/>
      <c r="S101" s="204">
        <f>G101*BS!$B$9</f>
        <v/>
      </c>
      <c r="T101" s="204">
        <f>H101*BS!$B$9</f>
        <v/>
      </c>
      <c r="U101" s="1016" t="n"/>
    </row>
    <row r="102" customFormat="1" s="118">
      <c r="B102" s="119" t="n"/>
      <c r="C102" s="939" t="n"/>
      <c r="D102" s="939" t="n"/>
      <c r="E102" s="939" t="n"/>
      <c r="F102" s="939" t="n"/>
      <c r="G102" s="939" t="n"/>
      <c r="H102" s="939" t="n"/>
      <c r="I102" s="1017" t="n"/>
      <c r="N102" s="296" t="inlineStr"/>
      <c r="O102" s="192" t="inlineStr"/>
      <c r="P102" s="192" t="inlineStr"/>
      <c r="Q102" s="192" t="inlineStr"/>
      <c r="R102" s="192" t="inlineStr"/>
      <c r="S102" s="192" t="inlineStr"/>
      <c r="T102" s="192" t="inlineStr"/>
      <c r="U102" s="1016" t="n"/>
    </row>
    <row r="103" customFormat="1" s="118">
      <c r="A103" s="279" t="inlineStr">
        <is>
          <t>K11</t>
        </is>
      </c>
      <c r="B103" s="96" t="inlineStr">
        <is>
          <t>Total</t>
        </is>
      </c>
      <c r="C103" s="954">
        <f>SUM(INDIRECT(ADDRESS(MATCH("K10",$A:$A,0)+1,COLUMN(C$12),4)&amp;":"&amp;ADDRESS(MATCH("K11",$A:$A,0)-1,COLUMN(C$12),4)))</f>
        <v/>
      </c>
      <c r="D103" s="954">
        <f>SUM(INDIRECT(ADDRESS(MATCH("K10",$A:$A,0)+1,COLUMN(D$12),4)&amp;":"&amp;ADDRESS(MATCH("K11",$A:$A,0)-1,COLUMN(D$12),4)))</f>
        <v/>
      </c>
      <c r="E103" s="954">
        <f>SUM(INDIRECT(ADDRESS(MATCH("K10",$A:$A,0)+1,COLUMN(E$12),4)&amp;":"&amp;ADDRESS(MATCH("K11",$A:$A,0)-1,COLUMN(E$12),4)))</f>
        <v/>
      </c>
      <c r="F103" s="954">
        <f>SUM(INDIRECT(ADDRESS(MATCH("K10",$A:$A,0)+1,COLUMN(F$12),4)&amp;":"&amp;ADDRESS(MATCH("K11",$A:$A,0)-1,COLUMN(F$12),4)))</f>
        <v/>
      </c>
      <c r="G103" s="954">
        <f>SUM(INDIRECT(ADDRESS(MATCH("K10",$A:$A,0)+1,COLUMN(G$12),4)&amp;":"&amp;ADDRESS(MATCH("K11",$A:$A,0)-1,COLUMN(G$12),4)))</f>
        <v/>
      </c>
      <c r="H103" s="954">
        <f>SUM(INDIRECT(ADDRESS(MATCH("K10",$A:$A,0)+1,COLUMN(H$12),4)&amp;":"&amp;ADDRESS(MATCH("K11",$A:$A,0)-1,COLUMN(H$12),4)))</f>
        <v/>
      </c>
      <c r="I103" s="1017" t="n"/>
      <c r="N103" s="296">
        <f>B103</f>
        <v/>
      </c>
      <c r="O103" s="192">
        <f>C103*BS!$B$9</f>
        <v/>
      </c>
      <c r="P103" s="192">
        <f>D103*BS!$B$9</f>
        <v/>
      </c>
      <c r="Q103" s="192">
        <f>E103*BS!$B$9</f>
        <v/>
      </c>
      <c r="R103" s="192">
        <f>F103*BS!$B$9</f>
        <v/>
      </c>
      <c r="S103" s="192">
        <f>G103*BS!$B$9</f>
        <v/>
      </c>
      <c r="T103" s="192">
        <f>H103*BS!$B$9</f>
        <v/>
      </c>
      <c r="U103" s="1016" t="n"/>
    </row>
    <row r="104" customFormat="1" s="118">
      <c r="A104" s="118" t="inlineStr">
        <is>
          <t>K12</t>
        </is>
      </c>
      <c r="B104" s="298" t="inlineStr">
        <is>
          <t xml:space="preserve">Other Operating Income </t>
        </is>
      </c>
      <c r="C104" s="158" t="n"/>
      <c r="D104" s="942" t="n"/>
      <c r="E104" s="942" t="n"/>
      <c r="F104" s="942" t="n"/>
      <c r="G104" s="942" t="n"/>
      <c r="H104" s="942" t="n"/>
      <c r="I104" s="943" t="n"/>
      <c r="L104" s="279" t="n"/>
      <c r="M104" s="279" t="n"/>
      <c r="N104" s="290">
        <f>B104</f>
        <v/>
      </c>
      <c r="O104" s="204" t="inlineStr"/>
      <c r="P104" s="204" t="inlineStr"/>
      <c r="Q104" s="204" t="inlineStr"/>
      <c r="R104" s="204" t="inlineStr"/>
      <c r="S104" s="204" t="inlineStr"/>
      <c r="T104" s="204" t="inlineStr"/>
      <c r="U104" s="1016">
        <f>I83</f>
        <v/>
      </c>
    </row>
    <row r="105" customFormat="1" s="118">
      <c r="B105" s="102" t="n"/>
      <c r="C105" s="991" t="n"/>
      <c r="D105" s="991" t="n"/>
      <c r="E105" s="991" t="n"/>
      <c r="F105" s="991" t="n"/>
      <c r="G105" s="991" t="n"/>
      <c r="H105" s="991" t="n"/>
      <c r="I105" s="1018" t="n"/>
      <c r="L105" s="279" t="n"/>
      <c r="M105" s="279" t="n"/>
      <c r="N105" s="301" t="inlineStr"/>
      <c r="O105" s="192" t="inlineStr"/>
      <c r="P105" s="192" t="inlineStr"/>
      <c r="Q105" s="192" t="inlineStr"/>
      <c r="R105" s="192" t="inlineStr"/>
      <c r="S105" s="192" t="inlineStr"/>
      <c r="T105" s="192" t="inlineStr"/>
      <c r="U105" s="1016">
        <f>I84</f>
        <v/>
      </c>
    </row>
    <row r="106" customFormat="1" s="118">
      <c r="B106" s="102" t="n"/>
      <c r="C106" s="991" t="n"/>
      <c r="D106" s="991" t="n"/>
      <c r="E106" s="991" t="n"/>
      <c r="F106" s="991" t="n"/>
      <c r="G106" s="991" t="n"/>
      <c r="H106" s="991" t="n"/>
      <c r="I106" s="1018" t="n"/>
      <c r="L106" s="279" t="n"/>
      <c r="M106" s="279" t="n"/>
      <c r="N106" s="301" t="inlineStr"/>
      <c r="O106" s="192" t="inlineStr"/>
      <c r="P106" s="192" t="inlineStr"/>
      <c r="Q106" s="192" t="inlineStr"/>
      <c r="R106" s="192" t="inlineStr"/>
      <c r="S106" s="192" t="inlineStr"/>
      <c r="T106" s="192" t="inlineStr"/>
      <c r="U106" s="1016">
        <f>I85</f>
        <v/>
      </c>
    </row>
    <row r="107" customFormat="1" s="118">
      <c r="B107" s="102" t="n"/>
      <c r="C107" s="991" t="n"/>
      <c r="D107" s="991" t="n"/>
      <c r="E107" s="991" t="n"/>
      <c r="F107" s="991" t="n"/>
      <c r="G107" s="991" t="n"/>
      <c r="H107" s="991" t="n"/>
      <c r="I107" s="1018" t="n"/>
      <c r="L107" s="279" t="n"/>
      <c r="M107" s="279" t="n"/>
      <c r="N107" s="301" t="inlineStr"/>
      <c r="O107" s="192" t="inlineStr"/>
      <c r="P107" s="192" t="inlineStr"/>
      <c r="Q107" s="192" t="inlineStr"/>
      <c r="R107" s="192" t="inlineStr"/>
      <c r="S107" s="192" t="inlineStr"/>
      <c r="T107" s="192" t="inlineStr"/>
      <c r="U107" s="1016">
        <f>I86</f>
        <v/>
      </c>
    </row>
    <row r="108" customFormat="1" s="118">
      <c r="B108" s="102" t="n"/>
      <c r="C108" s="991" t="n"/>
      <c r="D108" s="991" t="n"/>
      <c r="E108" s="991" t="n"/>
      <c r="F108" s="991" t="n"/>
      <c r="G108" s="991" t="n"/>
      <c r="H108" s="991" t="n"/>
      <c r="I108" s="1018" t="n"/>
      <c r="L108" s="279" t="n"/>
      <c r="M108" s="279" t="n"/>
      <c r="N108" s="301" t="inlineStr"/>
      <c r="O108" s="192" t="inlineStr"/>
      <c r="P108" s="192" t="inlineStr"/>
      <c r="Q108" s="192" t="inlineStr"/>
      <c r="R108" s="192" t="inlineStr"/>
      <c r="S108" s="192" t="inlineStr"/>
      <c r="T108" s="192" t="inlineStr"/>
      <c r="U108" s="1016">
        <f>I87</f>
        <v/>
      </c>
    </row>
    <row r="109" customFormat="1" s="118">
      <c r="B109" s="102" t="n"/>
      <c r="C109" s="939" t="n"/>
      <c r="D109" s="939" t="n"/>
      <c r="E109" s="939" t="n"/>
      <c r="F109" s="939" t="n"/>
      <c r="G109" s="939" t="n"/>
      <c r="H109" s="939" t="n"/>
      <c r="I109" s="1018" t="n"/>
      <c r="L109" s="279" t="n"/>
      <c r="M109" s="279" t="n"/>
      <c r="N109" s="301" t="inlineStr"/>
      <c r="O109" s="192" t="inlineStr"/>
      <c r="P109" s="192" t="inlineStr"/>
      <c r="Q109" s="192" t="inlineStr"/>
      <c r="R109" s="192" t="inlineStr"/>
      <c r="S109" s="192" t="inlineStr"/>
      <c r="T109" s="192" t="inlineStr"/>
      <c r="U109" s="1016">
        <f>I88</f>
        <v/>
      </c>
    </row>
    <row r="110" customFormat="1" s="118">
      <c r="B110" s="102" t="n"/>
      <c r="C110" s="991" t="n"/>
      <c r="D110" s="991" t="n"/>
      <c r="E110" s="991" t="n"/>
      <c r="F110" s="991" t="n"/>
      <c r="G110" s="991" t="n"/>
      <c r="H110" s="991" t="n"/>
      <c r="I110" s="1018" t="n"/>
      <c r="L110" s="279" t="n"/>
      <c r="M110" s="279" t="n"/>
      <c r="N110" s="301" t="inlineStr"/>
      <c r="O110" s="192" t="inlineStr"/>
      <c r="P110" s="192" t="inlineStr"/>
      <c r="Q110" s="192" t="inlineStr"/>
      <c r="R110" s="192" t="inlineStr"/>
      <c r="S110" s="192" t="inlineStr"/>
      <c r="T110" s="192" t="inlineStr"/>
      <c r="U110" s="1016">
        <f>I89</f>
        <v/>
      </c>
    </row>
    <row r="111" customFormat="1" s="118">
      <c r="B111" s="102" t="n"/>
      <c r="C111" s="991" t="n"/>
      <c r="D111" s="991" t="n"/>
      <c r="E111" s="991" t="n"/>
      <c r="F111" s="991" t="n"/>
      <c r="G111" s="991" t="n"/>
      <c r="H111" s="991" t="n"/>
      <c r="I111" s="1018" t="n"/>
      <c r="L111" s="279" t="n"/>
      <c r="M111" s="279" t="n"/>
      <c r="N111" s="301" t="inlineStr"/>
      <c r="O111" s="192" t="inlineStr"/>
      <c r="P111" s="192" t="inlineStr"/>
      <c r="Q111" s="192" t="inlineStr"/>
      <c r="R111" s="192" t="inlineStr"/>
      <c r="S111" s="192" t="inlineStr"/>
      <c r="T111" s="192" t="inlineStr"/>
      <c r="U111" s="1016">
        <f>I90</f>
        <v/>
      </c>
    </row>
    <row r="112" customFormat="1" s="118">
      <c r="B112" s="102" t="n"/>
      <c r="C112" s="991" t="n"/>
      <c r="D112" s="991" t="n"/>
      <c r="E112" s="991" t="n"/>
      <c r="F112" s="991" t="n"/>
      <c r="G112" s="991" t="n"/>
      <c r="H112" s="991" t="n"/>
      <c r="I112" s="1018" t="n"/>
      <c r="L112" s="279" t="n"/>
      <c r="M112" s="279" t="n"/>
      <c r="N112" s="301" t="inlineStr"/>
      <c r="O112" s="192" t="inlineStr"/>
      <c r="P112" s="192" t="inlineStr"/>
      <c r="Q112" s="192" t="inlineStr"/>
      <c r="R112" s="192" t="inlineStr"/>
      <c r="S112" s="192" t="inlineStr"/>
      <c r="T112" s="192" t="inlineStr"/>
      <c r="U112" s="1016">
        <f>I91</f>
        <v/>
      </c>
    </row>
    <row r="113" customFormat="1" s="118">
      <c r="B113" s="102" t="n"/>
      <c r="C113" s="991" t="n"/>
      <c r="D113" s="991" t="n"/>
      <c r="E113" s="991" t="n"/>
      <c r="F113" s="991" t="n"/>
      <c r="G113" s="991" t="n"/>
      <c r="H113" s="991" t="n"/>
      <c r="I113" s="1018" t="n"/>
      <c r="L113" s="279" t="n"/>
      <c r="M113" s="279" t="n"/>
      <c r="N113" s="301" t="inlineStr"/>
      <c r="O113" s="192" t="inlineStr"/>
      <c r="P113" s="192" t="inlineStr"/>
      <c r="Q113" s="192" t="inlineStr"/>
      <c r="R113" s="192" t="inlineStr"/>
      <c r="S113" s="192" t="inlineStr"/>
      <c r="T113" s="192" t="inlineStr"/>
      <c r="U113" s="1016">
        <f>I92</f>
        <v/>
      </c>
    </row>
    <row r="114" customFormat="1" s="118">
      <c r="B114" s="102" t="n"/>
      <c r="C114" s="991" t="n"/>
      <c r="D114" s="991" t="n"/>
      <c r="E114" s="991" t="n"/>
      <c r="F114" s="991" t="n"/>
      <c r="G114" s="991" t="n"/>
      <c r="H114" s="991" t="n"/>
      <c r="I114" s="1018" t="n"/>
      <c r="L114" s="279" t="n"/>
      <c r="M114" s="279" t="n"/>
      <c r="N114" s="301" t="inlineStr"/>
      <c r="O114" s="192" t="inlineStr"/>
      <c r="P114" s="192" t="inlineStr"/>
      <c r="Q114" s="192" t="inlineStr"/>
      <c r="R114" s="192" t="inlineStr"/>
      <c r="S114" s="192" t="inlineStr"/>
      <c r="T114" s="192" t="inlineStr"/>
      <c r="U114" s="1016">
        <f>I93</f>
        <v/>
      </c>
    </row>
    <row r="115" customFormat="1" s="118">
      <c r="A115" s="118" t="inlineStr">
        <is>
          <t>K13</t>
        </is>
      </c>
      <c r="B115" s="96" t="inlineStr">
        <is>
          <t>Total</t>
        </is>
      </c>
      <c r="C115" s="954">
        <f>SUM(INDIRECT(ADDRESS(MATCH("K12",$A:$A,0)+1,COLUMN(C$12),4)&amp;":"&amp;ADDRESS(MATCH("K13",$A:$A,0)-1,COLUMN(C$12),4)))</f>
        <v/>
      </c>
      <c r="D115" s="954">
        <f>SUM(INDIRECT(ADDRESS(MATCH("K12",$A:$A,0)+1,COLUMN(D$12),4)&amp;":"&amp;ADDRESS(MATCH("K13",$A:$A,0)-1,COLUMN(D$12),4)))</f>
        <v/>
      </c>
      <c r="E115" s="954">
        <f>SUM(INDIRECT(ADDRESS(MATCH("K12",$A:$A,0)+1,COLUMN(E$12),4)&amp;":"&amp;ADDRESS(MATCH("K13",$A:$A,0)-1,COLUMN(E$12),4)))</f>
        <v/>
      </c>
      <c r="F115" s="954">
        <f>SUM(INDIRECT(ADDRESS(MATCH("K12",$A:$A,0)+1,COLUMN(F$12),4)&amp;":"&amp;ADDRESS(MATCH("K13",$A:$A,0)-1,COLUMN(F$12),4)))</f>
        <v/>
      </c>
      <c r="G115" s="954">
        <f>SUM(INDIRECT(ADDRESS(MATCH("K12",$A:$A,0)+1,COLUMN(G$12),4)&amp;":"&amp;ADDRESS(MATCH("K13",$A:$A,0)-1,COLUMN(G$12),4)))</f>
        <v/>
      </c>
      <c r="H115" s="954">
        <f>SUM(INDIRECT(ADDRESS(MATCH("K12",$A:$A,0)+1,COLUMN(H$12),4)&amp;":"&amp;ADDRESS(MATCH("K13",$A:$A,0)-1,COLUMN(H$12),4)))</f>
        <v/>
      </c>
      <c r="I115" s="1018" t="n"/>
      <c r="L115" s="279" t="n"/>
      <c r="M115" s="279" t="n"/>
      <c r="N115" s="290">
        <f>B115</f>
        <v/>
      </c>
      <c r="O115" s="204">
        <f>C115*BS!$B$9</f>
        <v/>
      </c>
      <c r="P115" s="204">
        <f>D115*BS!$B$9</f>
        <v/>
      </c>
      <c r="Q115" s="204">
        <f>E115*BS!$B$9</f>
        <v/>
      </c>
      <c r="R115" s="204">
        <f>F115*BS!$B$9</f>
        <v/>
      </c>
      <c r="S115" s="204">
        <f>G115*BS!$B$9</f>
        <v/>
      </c>
      <c r="T115" s="204">
        <f>H115*BS!$B$9</f>
        <v/>
      </c>
      <c r="U115" s="1016">
        <f>I94</f>
        <v/>
      </c>
    </row>
    <row r="116" customFormat="1" s="118">
      <c r="B116" s="102" t="n"/>
      <c r="C116" s="989" t="n"/>
      <c r="D116" s="989" t="n"/>
      <c r="E116" s="989" t="n"/>
      <c r="F116" s="989" t="n"/>
      <c r="G116" s="1019" t="n"/>
      <c r="H116" s="1019" t="n"/>
      <c r="I116" s="1018" t="n"/>
      <c r="L116" s="279" t="n"/>
      <c r="M116" s="279" t="n"/>
      <c r="N116" s="296" t="inlineStr"/>
      <c r="O116" s="192" t="inlineStr"/>
      <c r="P116" s="192" t="inlineStr"/>
      <c r="Q116" s="192" t="inlineStr"/>
      <c r="R116" s="192" t="inlineStr"/>
      <c r="S116" s="192" t="inlineStr"/>
      <c r="T116" s="192" t="inlineStr"/>
      <c r="U116" s="1016" t="n"/>
    </row>
    <row r="117" customFormat="1" s="118">
      <c r="A117" s="279" t="inlineStr">
        <is>
          <t>K14</t>
        </is>
      </c>
      <c r="B117" s="298" t="inlineStr">
        <is>
          <t xml:space="preserve">Interest Income </t>
        </is>
      </c>
      <c r="C117" s="954" t="n"/>
      <c r="D117" s="954" t="n"/>
      <c r="E117" s="954" t="n"/>
      <c r="F117" s="954" t="n"/>
      <c r="G117" s="954" t="n"/>
      <c r="H117" s="954" t="n"/>
      <c r="I117" s="1017" t="n"/>
      <c r="J117" s="118" t="n"/>
      <c r="K117" s="118" t="n"/>
      <c r="N117" s="290">
        <f>B117</f>
        <v/>
      </c>
      <c r="O117" s="204" t="inlineStr"/>
      <c r="P117" s="204" t="inlineStr"/>
      <c r="Q117" s="204" t="inlineStr"/>
      <c r="R117" s="204" t="inlineStr"/>
      <c r="S117" s="204" t="inlineStr"/>
      <c r="T117" s="204" t="inlineStr"/>
      <c r="U117" s="1016">
        <f>I96</f>
        <v/>
      </c>
    </row>
    <row r="118" customFormat="1" s="118">
      <c r="A118" s="118" t="inlineStr">
        <is>
          <t>K15</t>
        </is>
      </c>
      <c r="B118" s="303" t="inlineStr">
        <is>
          <t>Interest Income (net)</t>
        </is>
      </c>
      <c r="C118" s="939" t="n"/>
      <c r="D118" s="939" t="n"/>
      <c r="E118" s="939" t="n"/>
      <c r="F118" s="939" t="n"/>
      <c r="G118" s="939" t="n"/>
      <c r="H118" s="939" t="n"/>
      <c r="I118" s="1017" t="n"/>
      <c r="L118" s="279" t="n"/>
      <c r="M118" s="279" t="n"/>
      <c r="N118" s="296">
        <f>B118</f>
        <v/>
      </c>
      <c r="O118" s="204" t="inlineStr"/>
      <c r="P118" s="204" t="inlineStr"/>
      <c r="Q118" s="204" t="inlineStr"/>
      <c r="R118" s="204" t="inlineStr"/>
      <c r="S118" s="204" t="inlineStr"/>
      <c r="T118" s="204" t="inlineStr"/>
      <c r="U118" s="1016">
        <f>I97</f>
        <v/>
      </c>
    </row>
    <row r="119" customFormat="1" s="118">
      <c r="B119" s="102" t="inlineStr">
        <is>
          <t xml:space="preserve"> None Interest income</t>
        </is>
      </c>
      <c r="C119" s="939" t="n"/>
      <c r="D119" s="939" t="n"/>
      <c r="E119" s="939" t="n"/>
      <c r="F119" s="939" t="n"/>
      <c r="G119" s="939" t="n">
        <v>214633</v>
      </c>
      <c r="H119" s="939" t="n">
        <v>235996</v>
      </c>
      <c r="I119" s="1017" t="n"/>
      <c r="L119" s="279" t="n"/>
      <c r="M119" s="279" t="n"/>
      <c r="N119" s="296">
        <f>B119</f>
        <v/>
      </c>
      <c r="O119" s="192" t="inlineStr"/>
      <c r="P119" s="192" t="inlineStr"/>
      <c r="Q119" s="192" t="inlineStr"/>
      <c r="R119" s="192" t="inlineStr"/>
      <c r="S119" s="192">
        <f>G119*BS!$B$9</f>
        <v/>
      </c>
      <c r="T119" s="192">
        <f>H119*BS!$B$9</f>
        <v/>
      </c>
      <c r="U119" s="1016">
        <f>I98</f>
        <v/>
      </c>
    </row>
    <row r="120" customFormat="1" s="118">
      <c r="B120" s="303" t="inlineStr">
        <is>
          <t xml:space="preserve"> None Interest income from finance leases</t>
        </is>
      </c>
      <c r="C120" s="939" t="n"/>
      <c r="D120" s="939" t="n"/>
      <c r="E120" s="939" t="n"/>
      <c r="F120" s="939" t="n"/>
      <c r="G120" s="939" t="n">
        <v>1652</v>
      </c>
      <c r="H120" s="939" t="n">
        <v>2016</v>
      </c>
      <c r="I120" s="1017" t="n"/>
      <c r="L120" s="279" t="n"/>
      <c r="M120" s="279" t="n"/>
      <c r="N120" s="296">
        <f>B120</f>
        <v/>
      </c>
      <c r="O120" s="192" t="inlineStr"/>
      <c r="P120" s="192" t="inlineStr"/>
      <c r="Q120" s="192" t="inlineStr"/>
      <c r="R120" s="192" t="inlineStr"/>
      <c r="S120" s="192">
        <f>G120*BS!$B$9</f>
        <v/>
      </c>
      <c r="T120" s="192">
        <f>H120*BS!$B$9</f>
        <v/>
      </c>
      <c r="U120" s="1016">
        <f>I99</f>
        <v/>
      </c>
    </row>
    <row r="121" customFormat="1" s="118">
      <c r="B121" s="303" t="inlineStr">
        <is>
          <t xml:space="preserve"> None Interest on lease liabilities (Note 12)</t>
        </is>
      </c>
      <c r="C121" s="939" t="n"/>
      <c r="D121" s="939" t="n"/>
      <c r="E121" s="939" t="n"/>
      <c r="F121" s="939" t="n"/>
      <c r="G121" s="939" t="n">
        <v>2266</v>
      </c>
      <c r="H121" s="939" t="n">
        <v>2166</v>
      </c>
      <c r="I121" s="1017" t="n"/>
      <c r="L121" s="279" t="n"/>
      <c r="M121" s="279" t="n"/>
      <c r="N121" s="296">
        <f>B121</f>
        <v/>
      </c>
      <c r="O121" s="192" t="inlineStr"/>
      <c r="P121" s="192" t="inlineStr"/>
      <c r="Q121" s="192" t="inlineStr"/>
      <c r="R121" s="192" t="inlineStr"/>
      <c r="S121" s="192">
        <f>G121*BS!$B$9</f>
        <v/>
      </c>
      <c r="T121" s="192">
        <f>H121*BS!$B$9</f>
        <v/>
      </c>
      <c r="U121" s="1016">
        <f>I100</f>
        <v/>
      </c>
    </row>
    <row r="122" customFormat="1" s="118">
      <c r="B122" s="303" t="n"/>
      <c r="C122" s="939" t="n"/>
      <c r="D122" s="939" t="n"/>
      <c r="E122" s="939" t="n"/>
      <c r="F122" s="939" t="n"/>
      <c r="G122" s="939" t="n"/>
      <c r="H122" s="939" t="n"/>
      <c r="I122" s="1017" t="n"/>
      <c r="L122" s="279" t="n"/>
      <c r="M122" s="279" t="n"/>
      <c r="N122" s="296" t="inlineStr"/>
      <c r="O122" s="192" t="inlineStr"/>
      <c r="P122" s="192" t="inlineStr"/>
      <c r="Q122" s="192" t="inlineStr"/>
      <c r="R122" s="192" t="inlineStr"/>
      <c r="S122" s="192" t="inlineStr"/>
      <c r="T122" s="192" t="inlineStr"/>
      <c r="U122" s="1016">
        <f>I101</f>
        <v/>
      </c>
    </row>
    <row r="123" customFormat="1" s="118">
      <c r="B123" s="303" t="n"/>
      <c r="C123" s="939" t="n"/>
      <c r="D123" s="939" t="n"/>
      <c r="E123" s="939" t="n"/>
      <c r="F123" s="939" t="n"/>
      <c r="G123" s="939" t="n"/>
      <c r="H123" s="939" t="n"/>
      <c r="I123" s="1017" t="n"/>
      <c r="L123" s="279" t="n"/>
      <c r="M123" s="279" t="n"/>
      <c r="N123" s="296" t="inlineStr"/>
      <c r="O123" s="192" t="inlineStr"/>
      <c r="P123" s="192" t="inlineStr"/>
      <c r="Q123" s="192" t="inlineStr"/>
      <c r="R123" s="192" t="inlineStr"/>
      <c r="S123" s="192" t="inlineStr"/>
      <c r="T123" s="192" t="inlineStr"/>
      <c r="U123" s="1016">
        <f>I102</f>
        <v/>
      </c>
    </row>
    <row r="124" customFormat="1" s="118">
      <c r="B124" s="303" t="n"/>
      <c r="C124" s="939" t="n"/>
      <c r="D124" s="939" t="n"/>
      <c r="E124" s="939" t="n"/>
      <c r="F124" s="939" t="n"/>
      <c r="G124" s="939" t="n"/>
      <c r="H124" s="939" t="n"/>
      <c r="I124" s="1017" t="n"/>
      <c r="L124" s="279" t="n"/>
      <c r="M124" s="279" t="n"/>
      <c r="N124" s="296" t="inlineStr"/>
      <c r="O124" s="192" t="inlineStr"/>
      <c r="P124" s="192" t="inlineStr"/>
      <c r="Q124" s="192" t="inlineStr"/>
      <c r="R124" s="192" t="inlineStr"/>
      <c r="S124" s="192" t="inlineStr"/>
      <c r="T124" s="192" t="inlineStr"/>
      <c r="U124" s="1016">
        <f>I103</f>
        <v/>
      </c>
    </row>
    <row r="125" customFormat="1" s="118">
      <c r="B125" s="303" t="n"/>
      <c r="C125" s="939" t="n"/>
      <c r="D125" s="939" t="n"/>
      <c r="E125" s="939" t="n"/>
      <c r="F125" s="939" t="n"/>
      <c r="G125" s="939" t="n"/>
      <c r="H125" s="939" t="n"/>
      <c r="I125" s="1017" t="n"/>
      <c r="L125" s="279" t="n"/>
      <c r="M125" s="279" t="n"/>
      <c r="N125" s="296" t="inlineStr"/>
      <c r="O125" s="192" t="inlineStr"/>
      <c r="P125" s="192" t="inlineStr"/>
      <c r="Q125" s="192" t="inlineStr"/>
      <c r="R125" s="192" t="inlineStr"/>
      <c r="S125" s="192" t="inlineStr"/>
      <c r="T125" s="192" t="inlineStr"/>
      <c r="U125" s="1016">
        <f>I104</f>
        <v/>
      </c>
    </row>
    <row r="126" customFormat="1" s="118">
      <c r="B126" s="303" t="n"/>
      <c r="C126" s="939" t="n"/>
      <c r="D126" s="939" t="n"/>
      <c r="E126" s="939" t="n"/>
      <c r="F126" s="939" t="n"/>
      <c r="G126" s="939" t="n"/>
      <c r="H126" s="939" t="n"/>
      <c r="I126" s="1017" t="n"/>
      <c r="L126" s="279" t="n"/>
      <c r="M126" s="279" t="n"/>
      <c r="N126" s="296" t="inlineStr"/>
      <c r="O126" s="192" t="inlineStr"/>
      <c r="P126" s="192" t="inlineStr"/>
      <c r="Q126" s="192" t="inlineStr"/>
      <c r="R126" s="192" t="inlineStr"/>
      <c r="S126" s="192" t="inlineStr"/>
      <c r="T126" s="192" t="inlineStr"/>
      <c r="U126" s="1016">
        <f>I105</f>
        <v/>
      </c>
    </row>
    <row r="127" customFormat="1" s="118">
      <c r="B127" s="303" t="n"/>
      <c r="C127" s="939" t="n"/>
      <c r="D127" s="939" t="n"/>
      <c r="E127" s="939" t="n"/>
      <c r="F127" s="939" t="n"/>
      <c r="G127" s="939" t="n"/>
      <c r="H127" s="939" t="n"/>
      <c r="I127" s="1017" t="n"/>
      <c r="L127" s="279" t="n"/>
      <c r="M127" s="279" t="n"/>
      <c r="N127" s="296" t="inlineStr"/>
      <c r="O127" s="192" t="inlineStr"/>
      <c r="P127" s="192" t="inlineStr"/>
      <c r="Q127" s="192" t="inlineStr"/>
      <c r="R127" s="192" t="inlineStr"/>
      <c r="S127" s="192" t="inlineStr"/>
      <c r="T127" s="192" t="inlineStr"/>
      <c r="U127" s="1016">
        <f>I106</f>
        <v/>
      </c>
    </row>
    <row r="128" customFormat="1" s="118">
      <c r="B128" s="303" t="n"/>
      <c r="C128" s="939" t="n"/>
      <c r="D128" s="939" t="n"/>
      <c r="E128" s="939" t="n"/>
      <c r="F128" s="939" t="n"/>
      <c r="G128" s="939" t="n"/>
      <c r="H128" s="939" t="n"/>
      <c r="I128" s="1017" t="n"/>
      <c r="L128" s="279" t="n"/>
      <c r="M128" s="279" t="n"/>
      <c r="N128" s="296" t="inlineStr"/>
      <c r="O128" s="192" t="inlineStr"/>
      <c r="P128" s="192" t="inlineStr"/>
      <c r="Q128" s="192" t="inlineStr"/>
      <c r="R128" s="192" t="inlineStr"/>
      <c r="S128" s="192" t="inlineStr"/>
      <c r="T128" s="192" t="inlineStr"/>
      <c r="U128" s="1016">
        <f>I107</f>
        <v/>
      </c>
    </row>
    <row r="129" customFormat="1" s="118">
      <c r="A129" s="118" t="inlineStr">
        <is>
          <t>K16</t>
        </is>
      </c>
      <c r="B129" s="96" t="inlineStr">
        <is>
          <t>Total</t>
        </is>
      </c>
      <c r="C129" s="954">
        <f>SUM(INDIRECT(ADDRESS(MATCH("K15",$A:$A,0)+1,COLUMN(C$12),4)&amp;":"&amp;ADDRESS(MATCH("K16",$A:$A,0)-1,COLUMN(C$12),4)))</f>
        <v/>
      </c>
      <c r="D129" s="954">
        <f>SUM(INDIRECT(ADDRESS(MATCH("K15",$A:$A,0)+1,COLUMN(D$12),4)&amp;":"&amp;ADDRESS(MATCH("K16",$A:$A,0)-1,COLUMN(D$12),4)))</f>
        <v/>
      </c>
      <c r="E129" s="954">
        <f>SUM(INDIRECT(ADDRESS(MATCH("K15",$A:$A,0)+1,COLUMN(E$12),4)&amp;":"&amp;ADDRESS(MATCH("K16",$A:$A,0)-1,COLUMN(E$12),4)))</f>
        <v/>
      </c>
      <c r="F129" s="954">
        <f>SUM(INDIRECT(ADDRESS(MATCH("K15",$A:$A,0)+1,COLUMN(F$12),4)&amp;":"&amp;ADDRESS(MATCH("K16",$A:$A,0)-1,COLUMN(F$12),4)))</f>
        <v/>
      </c>
      <c r="G129" s="954">
        <f>SUM(INDIRECT(ADDRESS(MATCH("K15",$A:$A,0)+1,COLUMN(G$12),4)&amp;":"&amp;ADDRESS(MATCH("K16",$A:$A,0)-1,COLUMN(G$12),4)))</f>
        <v/>
      </c>
      <c r="H129" s="954">
        <f>SUM(INDIRECT(ADDRESS(MATCH("K15",$A:$A,0)+1,COLUMN(H$12),4)&amp;":"&amp;ADDRESS(MATCH("K16",$A:$A,0)-1,COLUMN(H$12),4)))</f>
        <v/>
      </c>
      <c r="I129" s="1017" t="n"/>
      <c r="L129" s="279" t="n"/>
      <c r="M129" s="279" t="n"/>
      <c r="N129" s="293">
        <f>B129</f>
        <v/>
      </c>
      <c r="O129" s="192">
        <f>C129*BS!$B$9</f>
        <v/>
      </c>
      <c r="P129" s="192">
        <f>D129*BS!$B$9</f>
        <v/>
      </c>
      <c r="Q129" s="192">
        <f>E129*BS!$B$9</f>
        <v/>
      </c>
      <c r="R129" s="192">
        <f>F129*BS!$B$9</f>
        <v/>
      </c>
      <c r="S129" s="192">
        <f>G129*BS!$B$9</f>
        <v/>
      </c>
      <c r="T129" s="192">
        <f>H129*BS!$B$9</f>
        <v/>
      </c>
      <c r="U129" s="1016">
        <f>I108</f>
        <v/>
      </c>
    </row>
    <row r="130" customFormat="1" s="118">
      <c r="B130" s="102" t="n"/>
      <c r="C130" s="939" t="n"/>
      <c r="D130" s="939" t="n"/>
      <c r="E130" s="939" t="n"/>
      <c r="F130" s="939" t="n"/>
      <c r="G130" s="939" t="n"/>
      <c r="H130" s="939" t="n"/>
      <c r="I130" s="1017" t="n"/>
      <c r="L130" s="279" t="n"/>
      <c r="M130" s="279" t="n"/>
      <c r="N130" s="293" t="inlineStr"/>
      <c r="O130" s="192" t="inlineStr"/>
      <c r="P130" s="192" t="inlineStr"/>
      <c r="Q130" s="192" t="inlineStr"/>
      <c r="R130" s="192" t="inlineStr"/>
      <c r="S130" s="192" t="inlineStr"/>
      <c r="T130" s="192" t="inlineStr"/>
      <c r="U130" s="1016">
        <f>I109</f>
        <v/>
      </c>
    </row>
    <row r="131" customFormat="1" s="118">
      <c r="A131" s="118" t="inlineStr">
        <is>
          <t>K17</t>
        </is>
      </c>
      <c r="B131" s="298" t="inlineStr">
        <is>
          <t>Interest Expense (net)</t>
        </is>
      </c>
      <c r="C131" s="954" t="n"/>
      <c r="D131" s="954" t="n"/>
      <c r="E131" s="954" t="n"/>
      <c r="F131" s="954" t="n"/>
      <c r="G131" s="954" t="n"/>
      <c r="H131" s="954" t="n"/>
      <c r="I131" s="1017" t="n"/>
      <c r="L131" s="279" t="n"/>
      <c r="M131" s="279" t="n"/>
      <c r="N131" s="290">
        <f>B131</f>
        <v/>
      </c>
      <c r="O131" s="204" t="inlineStr"/>
      <c r="P131" s="204" t="inlineStr"/>
      <c r="Q131" s="204" t="inlineStr"/>
      <c r="R131" s="204" t="inlineStr"/>
      <c r="S131" s="204" t="inlineStr"/>
      <c r="T131" s="204" t="inlineStr"/>
      <c r="U131" s="1016" t="n"/>
    </row>
    <row r="132" customFormat="1" s="118">
      <c r="B132" s="102" t="inlineStr">
        <is>
          <t xml:space="preserve"> None Interest on lease liabilities (Note 12)</t>
        </is>
      </c>
      <c r="C132" s="939" t="n"/>
      <c r="D132" s="939" t="n"/>
      <c r="E132" s="939" t="n"/>
      <c r="F132" s="939" t="n"/>
      <c r="G132" s="939" t="n">
        <v>2266</v>
      </c>
      <c r="H132" s="939" t="n">
        <v>2166</v>
      </c>
      <c r="I132" s="1017" t="n"/>
      <c r="L132" s="279" t="n"/>
      <c r="M132" s="279" t="n"/>
      <c r="N132" s="293">
        <f>B132</f>
        <v/>
      </c>
      <c r="O132" s="192" t="inlineStr"/>
      <c r="P132" s="192" t="inlineStr"/>
      <c r="Q132" s="192" t="inlineStr"/>
      <c r="R132" s="192" t="inlineStr"/>
      <c r="S132" s="192">
        <f>G132*BS!$B$9</f>
        <v/>
      </c>
      <c r="T132" s="192">
        <f>H132*BS!$B$9</f>
        <v/>
      </c>
      <c r="U132" s="1016">
        <f>I111</f>
        <v/>
      </c>
    </row>
    <row r="133" customFormat="1" s="118">
      <c r="B133" s="102" t="inlineStr">
        <is>
          <t xml:space="preserve"> None Non-deductible entertainment expense</t>
        </is>
      </c>
      <c r="C133" s="939" t="n"/>
      <c r="D133" s="939" t="n"/>
      <c r="E133" s="939" t="n"/>
      <c r="F133" s="939" t="n"/>
      <c r="G133" s="939" t="n">
        <v>17</v>
      </c>
      <c r="H133" s="939" t="n">
        <v>6</v>
      </c>
      <c r="I133" s="1017" t="n"/>
      <c r="L133" s="279" t="n"/>
      <c r="M133" s="279" t="n"/>
      <c r="N133" s="293">
        <f>B133</f>
        <v/>
      </c>
      <c r="O133" s="192" t="inlineStr"/>
      <c r="P133" s="192" t="inlineStr"/>
      <c r="Q133" s="192" t="inlineStr"/>
      <c r="R133" s="192" t="inlineStr"/>
      <c r="S133" s="192">
        <f>G133*BS!$B$9</f>
        <v/>
      </c>
      <c r="T133" s="192">
        <f>H133*BS!$B$9</f>
        <v/>
      </c>
      <c r="U133" s="1016">
        <f>I112</f>
        <v/>
      </c>
    </row>
    <row r="134" customFormat="1" s="118">
      <c r="B134" s="102" t="n"/>
      <c r="C134" s="939" t="n"/>
      <c r="D134" s="939" t="n"/>
      <c r="E134" s="939" t="n"/>
      <c r="F134" s="939" t="n"/>
      <c r="G134" s="939" t="n"/>
      <c r="H134" s="939" t="n"/>
      <c r="I134" s="1017" t="n"/>
      <c r="L134" s="279" t="n"/>
      <c r="M134" s="279" t="n"/>
      <c r="N134" s="293" t="inlineStr"/>
      <c r="O134" s="192" t="inlineStr"/>
      <c r="P134" s="192" t="inlineStr"/>
      <c r="Q134" s="192" t="inlineStr"/>
      <c r="R134" s="192" t="inlineStr"/>
      <c r="S134" s="192" t="inlineStr"/>
      <c r="T134" s="192" t="inlineStr"/>
      <c r="U134" s="1016">
        <f>I113</f>
        <v/>
      </c>
    </row>
    <row r="135" customFormat="1" s="118">
      <c r="B135" s="102" t="n"/>
      <c r="C135" s="939" t="n"/>
      <c r="D135" s="939" t="n"/>
      <c r="E135" s="939" t="n"/>
      <c r="F135" s="939" t="n"/>
      <c r="G135" s="939" t="n"/>
      <c r="H135" s="939" t="n"/>
      <c r="I135" s="1017" t="n"/>
      <c r="L135" s="279" t="n"/>
      <c r="M135" s="279" t="n"/>
      <c r="N135" s="293" t="inlineStr"/>
      <c r="O135" s="192" t="inlineStr"/>
      <c r="P135" s="192" t="inlineStr"/>
      <c r="Q135" s="192" t="inlineStr"/>
      <c r="R135" s="192" t="inlineStr"/>
      <c r="S135" s="192" t="inlineStr"/>
      <c r="T135" s="192" t="inlineStr"/>
      <c r="U135" s="1016">
        <f>I114</f>
        <v/>
      </c>
    </row>
    <row r="136" customFormat="1" s="118">
      <c r="B136" s="102" t="n"/>
      <c r="C136" s="939"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f>I115</f>
        <v/>
      </c>
    </row>
    <row r="137" customFormat="1" s="118">
      <c r="B137" s="102" t="n"/>
      <c r="C137" s="939" t="n"/>
      <c r="D137" s="939" t="n"/>
      <c r="E137" s="939" t="n"/>
      <c r="F137" s="939" t="n"/>
      <c r="G137" s="939" t="n"/>
      <c r="H137" s="939" t="n"/>
      <c r="I137" s="1017" t="n"/>
      <c r="L137" s="279" t="n"/>
      <c r="M137" s="279" t="n"/>
      <c r="N137" s="293" t="inlineStr"/>
      <c r="O137" s="192" t="inlineStr"/>
      <c r="P137" s="192" t="inlineStr"/>
      <c r="Q137" s="192" t="inlineStr"/>
      <c r="R137" s="192" t="inlineStr"/>
      <c r="S137" s="192" t="inlineStr"/>
      <c r="T137" s="192" t="inlineStr"/>
      <c r="U137" s="1016">
        <f>I116</f>
        <v/>
      </c>
    </row>
    <row r="138" customFormat="1" s="118">
      <c r="B138" s="102" t="n"/>
      <c r="C138" s="939" t="n"/>
      <c r="D138" s="939" t="n"/>
      <c r="E138" s="939" t="n"/>
      <c r="F138" s="939" t="n"/>
      <c r="G138" s="939" t="n"/>
      <c r="H138" s="939" t="n"/>
      <c r="I138" s="1017" t="n"/>
      <c r="L138" s="279" t="n"/>
      <c r="M138" s="279" t="n"/>
      <c r="N138" s="293" t="inlineStr"/>
      <c r="O138" s="192" t="inlineStr"/>
      <c r="P138" s="192" t="inlineStr"/>
      <c r="Q138" s="192" t="inlineStr"/>
      <c r="R138" s="192" t="inlineStr"/>
      <c r="S138" s="192" t="inlineStr"/>
      <c r="T138" s="192" t="inlineStr"/>
      <c r="U138" s="1016">
        <f>I117</f>
        <v/>
      </c>
    </row>
    <row r="139" customFormat="1" s="118">
      <c r="B139" s="102" t="n"/>
      <c r="C139" s="939" t="n"/>
      <c r="D139" s="939" t="n"/>
      <c r="E139" s="939" t="n"/>
      <c r="F139" s="939" t="n"/>
      <c r="G139" s="939" t="n"/>
      <c r="H139" s="939" t="n"/>
      <c r="I139" s="1017" t="n"/>
      <c r="L139" s="279" t="n"/>
      <c r="M139" s="279" t="n"/>
      <c r="N139" s="293" t="inlineStr"/>
      <c r="O139" s="192" t="inlineStr"/>
      <c r="P139" s="192" t="inlineStr"/>
      <c r="Q139" s="192" t="inlineStr"/>
      <c r="R139" s="192" t="inlineStr"/>
      <c r="S139" s="192" t="inlineStr"/>
      <c r="T139" s="192" t="inlineStr"/>
      <c r="U139" s="1016">
        <f>I118</f>
        <v/>
      </c>
    </row>
    <row r="140" customFormat="1" s="118">
      <c r="B140" s="102" t="n"/>
      <c r="C140" s="939" t="n"/>
      <c r="D140" s="939" t="n"/>
      <c r="E140" s="939" t="n"/>
      <c r="F140" s="939" t="n"/>
      <c r="G140" s="939" t="n"/>
      <c r="H140" s="939" t="n"/>
      <c r="I140" s="1017" t="n"/>
      <c r="L140" s="279" t="n"/>
      <c r="M140" s="279" t="n"/>
      <c r="N140" s="293" t="inlineStr"/>
      <c r="O140" s="192" t="inlineStr"/>
      <c r="P140" s="192" t="inlineStr"/>
      <c r="Q140" s="192" t="inlineStr"/>
      <c r="R140" s="192" t="inlineStr"/>
      <c r="S140" s="192" t="inlineStr"/>
      <c r="T140" s="192" t="inlineStr"/>
      <c r="U140" s="1016">
        <f>I119</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I120</f>
        <v/>
      </c>
    </row>
    <row r="142" customFormat="1" s="118">
      <c r="A142" s="118" t="inlineStr">
        <is>
          <t>K18</t>
        </is>
      </c>
      <c r="B142" s="96" t="inlineStr">
        <is>
          <t>Total</t>
        </is>
      </c>
      <c r="C142" s="954">
        <f>SUM(INDIRECT(ADDRESS(MATCH("K17",$A:$A,0)+1,COLUMN(C$12),4)&amp;":"&amp;ADDRESS(MATCH("K18",$A:$A,0)-1,COLUMN(C$12),4)))</f>
        <v/>
      </c>
      <c r="D142" s="954">
        <f>SUM(INDIRECT(ADDRESS(MATCH("K17",$A:$A,0)+1,COLUMN(D$12),4)&amp;":"&amp;ADDRESS(MATCH("K18",$A:$A,0)-1,COLUMN(D$12),4)))</f>
        <v/>
      </c>
      <c r="E142" s="954">
        <f>SUM(INDIRECT(ADDRESS(MATCH("K17",$A:$A,0)+1,COLUMN(E$12),4)&amp;":"&amp;ADDRESS(MATCH("K18",$A:$A,0)-1,COLUMN(E$12),4)))</f>
        <v/>
      </c>
      <c r="F142" s="954">
        <f>SUM(INDIRECT(ADDRESS(MATCH("K17",$A:$A,0)+1,COLUMN(F$12),4)&amp;":"&amp;ADDRESS(MATCH("K18",$A:$A,0)-1,COLUMN(F$12),4)))</f>
        <v/>
      </c>
      <c r="G142" s="954">
        <f>SUM(INDIRECT(ADDRESS(MATCH("K17",$A:$A,0)+1,COLUMN(G$12),4)&amp;":"&amp;ADDRESS(MATCH("K18",$A:$A,0)-1,COLUMN(G$12),4)))</f>
        <v/>
      </c>
      <c r="H142" s="954">
        <f>SUM(INDIRECT(ADDRESS(MATCH("K17",$A:$A,0)+1,COLUMN(H$12),4)&amp;":"&amp;ADDRESS(MATCH("K18",$A:$A,0)-1,COLUMN(H$12),4)))</f>
        <v/>
      </c>
      <c r="I142" s="1017" t="n"/>
      <c r="L142" s="279" t="n"/>
      <c r="M142" s="279" t="n"/>
      <c r="N142" s="293">
        <f>B142</f>
        <v/>
      </c>
      <c r="O142" s="192">
        <f>C142*BS!$B$9</f>
        <v/>
      </c>
      <c r="P142" s="192">
        <f>D142*BS!$B$9</f>
        <v/>
      </c>
      <c r="Q142" s="192">
        <f>E142*BS!$B$9</f>
        <v/>
      </c>
      <c r="R142" s="192">
        <f>F142*BS!$B$9</f>
        <v/>
      </c>
      <c r="S142" s="192">
        <f>G142*BS!$B$9</f>
        <v/>
      </c>
      <c r="T142" s="192">
        <f>H142*BS!$B$9</f>
        <v/>
      </c>
      <c r="U142" s="1016">
        <f>I121</f>
        <v/>
      </c>
    </row>
    <row r="143" customFormat="1" s="118">
      <c r="B143" s="102" t="n"/>
      <c r="C143" s="939" t="n"/>
      <c r="D143" s="939" t="n"/>
      <c r="E143" s="939" t="n"/>
      <c r="F143" s="939" t="n"/>
      <c r="G143" s="939" t="n"/>
      <c r="H143" s="939" t="n"/>
      <c r="I143" s="1017" t="n"/>
      <c r="L143" s="279" t="n"/>
      <c r="M143" s="279" t="n"/>
      <c r="N143" s="293" t="inlineStr"/>
      <c r="O143" s="192" t="inlineStr"/>
      <c r="P143" s="192" t="inlineStr"/>
      <c r="Q143" s="192" t="inlineStr"/>
      <c r="R143" s="192" t="inlineStr"/>
      <c r="S143" s="192" t="inlineStr"/>
      <c r="T143" s="192" t="inlineStr"/>
      <c r="U143" s="1016">
        <f>I122</f>
        <v/>
      </c>
    </row>
    <row r="144" customFormat="1" s="118">
      <c r="A144" s="118" t="inlineStr">
        <is>
          <t>K19</t>
        </is>
      </c>
      <c r="B144" s="298" t="inlineStr">
        <is>
          <t xml:space="preserve">Non Operating Income (Expenses) </t>
        </is>
      </c>
      <c r="C144" s="983" t="n"/>
      <c r="D144" s="983" t="n"/>
      <c r="E144" s="983" t="n"/>
      <c r="F144" s="983" t="n"/>
      <c r="G144" s="983" t="n"/>
      <c r="H144" s="983" t="n"/>
      <c r="I144" s="1020" t="n"/>
      <c r="L144" s="279" t="n"/>
      <c r="M144" s="279" t="n"/>
      <c r="N144" s="290">
        <f>B144</f>
        <v/>
      </c>
      <c r="O144" s="204" t="inlineStr"/>
      <c r="P144" s="204" t="inlineStr"/>
      <c r="Q144" s="204" t="inlineStr"/>
      <c r="R144" s="204" t="inlineStr"/>
      <c r="S144" s="204" t="inlineStr"/>
      <c r="T144" s="204" t="inlineStr"/>
      <c r="U144" s="1016" t="n"/>
    </row>
    <row r="145" customFormat="1" s="118">
      <c r="B145" s="119" t="inlineStr">
        <is>
          <t xml:space="preserve"> None Gain on sale of property, plant and equipment and intangibles</t>
        </is>
      </c>
      <c r="C145" s="952" t="n"/>
      <c r="D145" s="952" t="n"/>
      <c r="E145" s="952" t="n"/>
      <c r="F145" s="952" t="n"/>
      <c r="G145" s="952" t="n">
        <v>136</v>
      </c>
      <c r="H145" s="952" t="n">
        <v>0</v>
      </c>
      <c r="I145" s="1020" t="n"/>
      <c r="L145" s="279" t="n"/>
      <c r="M145" s="279" t="n"/>
      <c r="N145" s="296">
        <f>B145</f>
        <v/>
      </c>
      <c r="O145" s="192" t="inlineStr"/>
      <c r="P145" s="192" t="inlineStr"/>
      <c r="Q145" s="192" t="inlineStr"/>
      <c r="R145" s="192" t="inlineStr"/>
      <c r="S145" s="192">
        <f>G145*BS!$B$9</f>
        <v/>
      </c>
      <c r="T145" s="192">
        <f>H145*BS!$B$9</f>
        <v/>
      </c>
      <c r="U145" s="1016">
        <f>I124</f>
        <v/>
      </c>
    </row>
    <row r="146" customFormat="1" s="118">
      <c r="B146" s="102" t="inlineStr">
        <is>
          <t xml:space="preserve"> None Others</t>
        </is>
      </c>
      <c r="C146" s="991" t="n"/>
      <c r="D146" s="991" t="n"/>
      <c r="E146" s="991" t="n"/>
      <c r="F146" s="991" t="n"/>
      <c r="G146" s="991" t="n">
        <v>2172</v>
      </c>
      <c r="H146" s="991" t="n">
        <v>4616</v>
      </c>
      <c r="I146" s="1020" t="n"/>
      <c r="L146" s="279" t="n"/>
      <c r="M146" s="279" t="n"/>
      <c r="N146" s="293">
        <f>B146</f>
        <v/>
      </c>
      <c r="O146" s="192" t="inlineStr"/>
      <c r="P146" s="192" t="inlineStr"/>
      <c r="Q146" s="192" t="inlineStr"/>
      <c r="R146" s="192" t="inlineStr"/>
      <c r="S146" s="192">
        <f>G146*BS!$B$9</f>
        <v/>
      </c>
      <c r="T146" s="192">
        <f>H146*BS!$B$9</f>
        <v/>
      </c>
      <c r="U146" s="1016">
        <f>I125</f>
        <v/>
      </c>
    </row>
    <row r="147" customFormat="1" s="118">
      <c r="B147" s="102" t="inlineStr">
        <is>
          <t xml:space="preserve"> None Total other income</t>
        </is>
      </c>
      <c r="C147" s="939" t="n"/>
      <c r="D147" s="939" t="n"/>
      <c r="E147" s="939" t="n"/>
      <c r="F147" s="939" t="n"/>
      <c r="G147" s="939" t="n">
        <v>2308</v>
      </c>
      <c r="H147" s="939" t="n">
        <v>5245</v>
      </c>
      <c r="I147" s="1020" t="n"/>
      <c r="L147" s="279" t="n"/>
      <c r="M147" s="279" t="n"/>
      <c r="N147" s="293">
        <f>B147</f>
        <v/>
      </c>
      <c r="O147" s="192" t="inlineStr"/>
      <c r="P147" s="192" t="inlineStr"/>
      <c r="Q147" s="192" t="inlineStr"/>
      <c r="R147" s="192" t="inlineStr"/>
      <c r="S147" s="192">
        <f>G147*BS!$B$9</f>
        <v/>
      </c>
      <c r="T147" s="192">
        <f>H147*BS!$B$9</f>
        <v/>
      </c>
      <c r="U147" s="1016">
        <f>I126</f>
        <v/>
      </c>
    </row>
    <row r="148" customFormat="1" s="118">
      <c r="B148" s="102" t="inlineStr">
        <is>
          <t xml:space="preserve"> None Other non-deductible expense</t>
        </is>
      </c>
      <c r="C148" s="991" t="n"/>
      <c r="D148" s="991" t="n"/>
      <c r="E148" s="991" t="n"/>
      <c r="F148" s="991" t="n"/>
      <c r="G148" s="991" t="n">
        <v>154</v>
      </c>
      <c r="H148" s="991" t="n">
        <v>590</v>
      </c>
      <c r="I148" s="1020" t="n"/>
      <c r="L148" s="279" t="n"/>
      <c r="M148" s="279" t="n"/>
      <c r="N148" s="293">
        <f>B148</f>
        <v/>
      </c>
      <c r="O148" s="192" t="inlineStr"/>
      <c r="P148" s="192" t="inlineStr"/>
      <c r="Q148" s="192" t="inlineStr"/>
      <c r="R148" s="192" t="inlineStr"/>
      <c r="S148" s="192">
        <f>G148*BS!$B$9</f>
        <v/>
      </c>
      <c r="T148" s="192">
        <f>H148*BS!$B$9</f>
        <v/>
      </c>
      <c r="U148" s="1016">
        <f>I127</f>
        <v/>
      </c>
    </row>
    <row r="149" customFormat="1" s="118">
      <c r="B149" s="102" t="inlineStr">
        <is>
          <t xml:space="preserve"> Net impact due to tax treatment of finance leases and other net temporary differences not raised as an asset</t>
        </is>
      </c>
      <c r="C149" s="991" t="n"/>
      <c r="D149" s="991" t="n"/>
      <c r="E149" s="991" t="n"/>
      <c r="F149" s="991" t="n"/>
      <c r="G149" s="991" t="n">
        <v>320</v>
      </c>
      <c r="H149" s="991" t="n">
        <v>-585</v>
      </c>
      <c r="I149" s="1020" t="n"/>
      <c r="L149" s="279" t="n"/>
      <c r="M149" s="279" t="n"/>
      <c r="N149" s="293">
        <f>B149</f>
        <v/>
      </c>
      <c r="O149" s="192" t="inlineStr"/>
      <c r="P149" s="192" t="inlineStr"/>
      <c r="Q149" s="192" t="inlineStr"/>
      <c r="R149" s="192" t="inlineStr"/>
      <c r="S149" s="192">
        <f>G149*BS!$B$9</f>
        <v/>
      </c>
      <c r="T149" s="192">
        <f>H149*BS!$B$9</f>
        <v/>
      </c>
      <c r="U149" s="1016">
        <f>I128</f>
        <v/>
      </c>
    </row>
    <row r="150" customFormat="1" s="118">
      <c r="B150" s="102" t="inlineStr">
        <is>
          <t xml:space="preserve"> Net impact due to tax treatment of finance leases and other net temporary Income tax adjustment from previous years</t>
        </is>
      </c>
      <c r="C150" s="991" t="n"/>
      <c r="D150" s="991" t="n"/>
      <c r="E150" s="991" t="n"/>
      <c r="F150" s="991" t="n"/>
      <c r="G150" s="991" t="n">
        <v>82</v>
      </c>
      <c r="H150" s="991" t="n">
        <v>-488</v>
      </c>
      <c r="I150" s="1020" t="n"/>
      <c r="L150" s="279" t="n"/>
      <c r="M150" s="279" t="n"/>
      <c r="N150" s="293">
        <f>B150</f>
        <v/>
      </c>
      <c r="O150" s="192" t="inlineStr"/>
      <c r="P150" s="192" t="inlineStr"/>
      <c r="Q150" s="192" t="inlineStr"/>
      <c r="R150" s="192" t="inlineStr"/>
      <c r="S150" s="192">
        <f>G150*BS!$B$9</f>
        <v/>
      </c>
      <c r="T150" s="192">
        <f>H150*BS!$B$9</f>
        <v/>
      </c>
      <c r="U150" s="1016">
        <f>I129</f>
        <v/>
      </c>
    </row>
    <row r="151" customFormat="1" s="118">
      <c r="B151" s="102" t="inlineStr">
        <is>
          <t xml:space="preserve"> Net impact due to tax treatment of finance leases and other net temporary Effect of lower tax rate in New Zealand</t>
        </is>
      </c>
      <c r="C151" s="991" t="n"/>
      <c r="D151" s="991" t="n"/>
      <c r="E151" s="991" t="n"/>
      <c r="F151" s="991" t="n"/>
      <c r="G151" s="991" t="n">
        <v>-299</v>
      </c>
      <c r="H151" s="991" t="n">
        <v>-172</v>
      </c>
      <c r="I151" s="1020" t="n"/>
      <c r="L151" s="279" t="n"/>
      <c r="M151" s="279" t="n"/>
      <c r="N151" s="293">
        <f>B151</f>
        <v/>
      </c>
      <c r="O151" s="192" t="inlineStr"/>
      <c r="P151" s="192" t="inlineStr"/>
      <c r="Q151" s="192" t="inlineStr"/>
      <c r="R151" s="192" t="inlineStr"/>
      <c r="S151" s="192">
        <f>G151*BS!$B$9</f>
        <v/>
      </c>
      <c r="T151" s="192">
        <f>H151*BS!$B$9</f>
        <v/>
      </c>
      <c r="U151" s="1016">
        <f>I130</f>
        <v/>
      </c>
    </row>
    <row r="152" customFormat="1" s="118">
      <c r="B152" s="102" t="n"/>
      <c r="C152" s="991" t="n"/>
      <c r="D152" s="991" t="n"/>
      <c r="E152" s="991" t="n"/>
      <c r="F152" s="991" t="n"/>
      <c r="G152" s="991" t="n"/>
      <c r="H152" s="991" t="n"/>
      <c r="I152" s="1020" t="n"/>
      <c r="L152" s="279" t="n"/>
      <c r="M152" s="279" t="n"/>
      <c r="N152" s="293" t="inlineStr"/>
      <c r="O152" s="192" t="inlineStr"/>
      <c r="P152" s="192" t="inlineStr"/>
      <c r="Q152" s="192" t="inlineStr"/>
      <c r="R152" s="192" t="inlineStr"/>
      <c r="S152" s="192" t="inlineStr"/>
      <c r="T152" s="192" t="inlineStr"/>
      <c r="U152" s="1016">
        <f>I131</f>
        <v/>
      </c>
    </row>
    <row r="153" customFormat="1" s="118">
      <c r="B153" s="102" t="n"/>
      <c r="C153" s="991" t="n"/>
      <c r="D153" s="991" t="n"/>
      <c r="E153" s="991" t="n"/>
      <c r="F153" s="991" t="n"/>
      <c r="G153" s="991" t="n"/>
      <c r="H153" s="991" t="n"/>
      <c r="I153" s="1020" t="n"/>
      <c r="L153" s="279" t="n"/>
      <c r="M153" s="279" t="n"/>
      <c r="N153" s="293" t="inlineStr"/>
      <c r="O153" s="192" t="inlineStr"/>
      <c r="P153" s="192" t="inlineStr"/>
      <c r="Q153" s="192" t="inlineStr"/>
      <c r="R153" s="192" t="inlineStr"/>
      <c r="S153" s="192" t="inlineStr"/>
      <c r="T153" s="192" t="inlineStr"/>
      <c r="U153" s="1016">
        <f>I132</f>
        <v/>
      </c>
    </row>
    <row r="154" customFormat="1" s="118">
      <c r="B154" s="102" t="n"/>
      <c r="C154" s="991" t="n"/>
      <c r="D154" s="991" t="n"/>
      <c r="E154" s="991" t="n"/>
      <c r="F154" s="991" t="n"/>
      <c r="G154" s="991" t="n"/>
      <c r="H154" s="991" t="n"/>
      <c r="I154" s="1020" t="n"/>
      <c r="L154" s="279" t="n"/>
      <c r="M154" s="279" t="n"/>
      <c r="N154" s="293" t="inlineStr"/>
      <c r="O154" s="192" t="inlineStr"/>
      <c r="P154" s="192" t="inlineStr"/>
      <c r="Q154" s="192" t="inlineStr"/>
      <c r="R154" s="192" t="inlineStr"/>
      <c r="S154" s="192" t="inlineStr"/>
      <c r="T154" s="192" t="inlineStr"/>
      <c r="U154" s="1016">
        <f>I133</f>
        <v/>
      </c>
    </row>
    <row r="155" customFormat="1" s="118">
      <c r="B155" s="102" t="n"/>
      <c r="C155" s="991" t="n"/>
      <c r="D155" s="991" t="n"/>
      <c r="E155" s="991" t="n"/>
      <c r="F155" s="991" t="n"/>
      <c r="G155" s="991" t="n"/>
      <c r="H155" s="991" t="n"/>
      <c r="I155" s="1020" t="n"/>
      <c r="L155" s="279" t="n"/>
      <c r="M155" s="279" t="n"/>
      <c r="N155" s="293" t="inlineStr"/>
      <c r="O155" s="192" t="inlineStr"/>
      <c r="P155" s="192" t="inlineStr"/>
      <c r="Q155" s="192" t="inlineStr"/>
      <c r="R155" s="192" t="inlineStr"/>
      <c r="S155" s="192" t="inlineStr"/>
      <c r="T155" s="192" t="inlineStr"/>
      <c r="U155" s="1016">
        <f>I134</f>
        <v/>
      </c>
    </row>
    <row r="156" customFormat="1" s="118">
      <c r="A156" s="118" t="inlineStr">
        <is>
          <t>K20</t>
        </is>
      </c>
      <c r="B156" s="96" t="inlineStr">
        <is>
          <t>Total</t>
        </is>
      </c>
      <c r="C156" s="954">
        <f>SUM(INDIRECT(ADDRESS(MATCH("K19",$A:$A,0)+1,COLUMN(C$12),4)&amp;":"&amp;ADDRESS(MATCH("K20",$A:$A,0)-1,COLUMN(C$12),4)))</f>
        <v/>
      </c>
      <c r="D156" s="954">
        <f>SUM(INDIRECT(ADDRESS(MATCH("K19",$A:$A,0)+1,COLUMN(D$12),4)&amp;":"&amp;ADDRESS(MATCH("K20",$A:$A,0)-1,COLUMN(D$12),4)))</f>
        <v/>
      </c>
      <c r="E156" s="954">
        <f>SUM(INDIRECT(ADDRESS(MATCH("K19",$A:$A,0)+1,COLUMN(E$12),4)&amp;":"&amp;ADDRESS(MATCH("K20",$A:$A,0)-1,COLUMN(E$12),4)))</f>
        <v/>
      </c>
      <c r="F156" s="954">
        <f>SUM(INDIRECT(ADDRESS(MATCH("K19",$A:$A,0)+1,COLUMN(F$12),4)&amp;":"&amp;ADDRESS(MATCH("K20",$A:$A,0)-1,COLUMN(F$12),4)))</f>
        <v/>
      </c>
      <c r="G156" s="954">
        <f>SUM(INDIRECT(ADDRESS(MATCH("K19",$A:$A,0)+1,COLUMN(G$12),4)&amp;":"&amp;ADDRESS(MATCH("K20",$A:$A,0)-1,COLUMN(G$12),4)))</f>
        <v/>
      </c>
      <c r="H156" s="954">
        <f>SUM(INDIRECT(ADDRESS(MATCH("K19",$A:$A,0)+1,COLUMN(H$12),4)&amp;":"&amp;ADDRESS(MATCH("K20",$A:$A,0)-1,COLUMN(H$12),4)))</f>
        <v/>
      </c>
      <c r="I156" s="1020" t="n"/>
      <c r="L156" s="279" t="n"/>
      <c r="M156" s="279" t="n"/>
      <c r="N156" s="293">
        <f>B156</f>
        <v/>
      </c>
      <c r="O156" s="192">
        <f>C156*BS!$B$9</f>
        <v/>
      </c>
      <c r="P156" s="192">
        <f>D156*BS!$B$9</f>
        <v/>
      </c>
      <c r="Q156" s="192">
        <f>E156*BS!$B$9</f>
        <v/>
      </c>
      <c r="R156" s="192">
        <f>F156*BS!$B$9</f>
        <v/>
      </c>
      <c r="S156" s="192">
        <f>G156*BS!$B$9</f>
        <v/>
      </c>
      <c r="T156" s="192">
        <f>H156*BS!$B$9</f>
        <v/>
      </c>
      <c r="U156" s="1016">
        <f>I135</f>
        <v/>
      </c>
    </row>
    <row r="157" customFormat="1" s="118">
      <c r="B157" s="102"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t="n"/>
    </row>
    <row r="158" customFormat="1" s="118">
      <c r="A158" s="118" t="inlineStr">
        <is>
          <t>K21</t>
        </is>
      </c>
      <c r="B158" s="298" t="inlineStr">
        <is>
          <t xml:space="preserve">Taxes </t>
        </is>
      </c>
      <c r="C158" s="954">
        <f>SUM(INDIRECT(ADDRESS(MATCH("K21",$A:$A,0)+1,COLUMN(C$12),4)&amp;":"&amp;ADDRESS(MATCH("K22",$A:$A,0)-1,COLUMN(C$12),4)))</f>
        <v/>
      </c>
      <c r="D158" s="954">
        <f>SUM(INDIRECT(ADDRESS(MATCH("K21",$A:$A,0)+1,COLUMN(D$12),4)&amp;":"&amp;ADDRESS(MATCH("K22",$A:$A,0)-1,COLUMN(D$12),4)))</f>
        <v/>
      </c>
      <c r="E158" s="954">
        <f>SUM(INDIRECT(ADDRESS(MATCH("K21",$A:$A,0)+1,COLUMN(E$12),4)&amp;":"&amp;ADDRESS(MATCH("K22",$A:$A,0)-1,COLUMN(E$12),4)))</f>
        <v/>
      </c>
      <c r="F158" s="954">
        <f>SUM(INDIRECT(ADDRESS(MATCH("K21",$A:$A,0)+1,COLUMN(F$12),4)&amp;":"&amp;ADDRESS(MATCH("K22",$A:$A,0)-1,COLUMN(F$12),4)))</f>
        <v/>
      </c>
      <c r="G158" s="954">
        <f>SUM(INDIRECT(ADDRESS(MATCH("K21",$A:$A,0)+1,COLUMN(G$12),4)&amp;":"&amp;ADDRESS(MATCH("K22",$A:$A,0)-1,COLUMN(G$12),4)))</f>
        <v/>
      </c>
      <c r="H158" s="954">
        <f>SUM(INDIRECT(ADDRESS(MATCH("K21",$A:$A,0)+1,COLUMN(H$12),4)&amp;":"&amp;ADDRESS(MATCH("K22",$A:$A,0)-1,COLUMN(H$12),4)))</f>
        <v/>
      </c>
      <c r="I158" s="1017" t="n"/>
      <c r="L158" s="279" t="n"/>
      <c r="M158" s="279" t="n"/>
      <c r="N158" s="290">
        <f>B158</f>
        <v/>
      </c>
      <c r="O158" s="204">
        <f>C158*BS!$B$9</f>
        <v/>
      </c>
      <c r="P158" s="204">
        <f>D158*BS!$B$9</f>
        <v/>
      </c>
      <c r="Q158" s="204">
        <f>E158*BS!$B$9</f>
        <v/>
      </c>
      <c r="R158" s="204">
        <f>F158*BS!$B$9</f>
        <v/>
      </c>
      <c r="S158" s="204">
        <f>G158*BS!$B$9</f>
        <v/>
      </c>
      <c r="T158" s="204">
        <f>H158*BS!$B$9</f>
        <v/>
      </c>
      <c r="U158" s="1016">
        <f>I137</f>
        <v/>
      </c>
    </row>
    <row r="159" customFormat="1" s="118">
      <c r="B159" t="inlineStr">
        <is>
          <t xml:space="preserve"> Current income tax: Current income tax charge</t>
        </is>
      </c>
      <c r="G159" t="n">
        <v>55494</v>
      </c>
      <c r="H159" t="n">
        <v>55998</v>
      </c>
      <c r="N159">
        <f>B159</f>
        <v/>
      </c>
      <c r="O159" t="inlineStr"/>
      <c r="P159" t="inlineStr"/>
      <c r="Q159" t="inlineStr"/>
      <c r="R159" t="inlineStr"/>
      <c r="S159">
        <f>G159*BS!$B$9</f>
        <v/>
      </c>
      <c r="T159">
        <f>H159*BS!$B$9</f>
        <v/>
      </c>
    </row>
    <row r="160" customFormat="1" s="118">
      <c r="B160" t="inlineStr">
        <is>
          <t xml:space="preserve"> Current income tax: Adjustments in respect of current income tax of previous year</t>
        </is>
      </c>
      <c r="G160" t="n">
        <v>160</v>
      </c>
      <c r="H160" t="n">
        <v>737</v>
      </c>
      <c r="N160">
        <f>B160</f>
        <v/>
      </c>
      <c r="O160" t="inlineStr"/>
      <c r="P160" t="inlineStr"/>
      <c r="Q160" t="inlineStr"/>
      <c r="R160" t="inlineStr"/>
      <c r="S160">
        <f>G160*BS!$B$9</f>
        <v/>
      </c>
      <c r="T160">
        <f>H160*BS!$B$9</f>
        <v/>
      </c>
    </row>
    <row r="161" customFormat="1" s="118">
      <c r="B161" t="inlineStr">
        <is>
          <t xml:space="preserve"> Income tax expense reported in the  statement of profit or loss and other comprehensive income</t>
        </is>
      </c>
      <c r="G161" t="n">
        <v>52593</v>
      </c>
      <c r="H161" t="n">
        <v>57961</v>
      </c>
      <c r="N161">
        <f>B161</f>
        <v/>
      </c>
      <c r="O161" t="inlineStr"/>
      <c r="P161" t="inlineStr"/>
      <c r="Q161" t="inlineStr"/>
      <c r="R161" t="inlineStr"/>
      <c r="S161">
        <f>G161*BS!$B$9</f>
        <v/>
      </c>
      <c r="T161">
        <f>H161*BS!$B$9</f>
        <v/>
      </c>
    </row>
    <row r="162" customFormat="1" s="118">
      <c r="B162" t="inlineStr">
        <is>
          <t xml:space="preserve"> None Accounting profit before income tax</t>
        </is>
      </c>
      <c r="G162" t="n">
        <v>174396</v>
      </c>
      <c r="H162" t="n">
        <v>195367</v>
      </c>
      <c r="N162">
        <f>B162</f>
        <v/>
      </c>
      <c r="O162" t="inlineStr"/>
      <c r="P162" t="inlineStr"/>
      <c r="Q162" t="inlineStr"/>
      <c r="R162" t="inlineStr"/>
      <c r="S162">
        <f>G162*BS!$B$9</f>
        <v/>
      </c>
      <c r="T162">
        <f>H162*BS!$B$9</f>
        <v/>
      </c>
    </row>
    <row r="163" customFormat="1" s="118">
      <c r="B163" s="102" t="n"/>
      <c r="D163" s="939" t="n"/>
      <c r="E163" s="939" t="n"/>
      <c r="F163" s="939" t="n"/>
      <c r="G163" s="939" t="n"/>
      <c r="H163" s="939" t="n"/>
      <c r="I163" s="1017" t="n"/>
      <c r="L163" s="279" t="n"/>
      <c r="M163" s="279" t="n"/>
      <c r="N163" s="290" t="inlineStr"/>
      <c r="O163" s="204" t="inlineStr"/>
      <c r="P163" s="204" t="inlineStr"/>
      <c r="Q163" s="204" t="inlineStr"/>
      <c r="R163" s="204" t="inlineStr"/>
      <c r="S163" s="204" t="inlineStr"/>
      <c r="T163" s="204" t="inlineStr"/>
      <c r="U163" s="1016" t="n"/>
    </row>
    <row r="164" customFormat="1" s="118">
      <c r="B164" s="102" t="n"/>
      <c r="C164" s="939" t="n"/>
      <c r="D164" s="939" t="n"/>
      <c r="E164" s="939" t="n"/>
      <c r="F164" s="939" t="n"/>
      <c r="G164" s="939" t="n"/>
      <c r="H164" s="939" t="n"/>
      <c r="I164" s="1017" t="n"/>
      <c r="L164" s="279" t="n"/>
      <c r="M164" s="279" t="n"/>
      <c r="N164" s="290" t="inlineStr"/>
      <c r="O164" s="204" t="inlineStr"/>
      <c r="P164" s="204" t="inlineStr"/>
      <c r="Q164" s="204" t="inlineStr"/>
      <c r="R164" s="204" t="inlineStr"/>
      <c r="S164" s="204" t="inlineStr"/>
      <c r="T164" s="204" t="inlineStr"/>
      <c r="U164" s="1016" t="n"/>
    </row>
    <row r="165" customFormat="1" s="118">
      <c r="A165" s="118" t="inlineStr">
        <is>
          <t>K22</t>
        </is>
      </c>
      <c r="B165" s="298" t="inlineStr">
        <is>
          <t>Minority Interest (-)</t>
        </is>
      </c>
      <c r="C165" s="158" t="n"/>
      <c r="D165" s="954" t="n"/>
      <c r="E165" s="954" t="n"/>
      <c r="F165" s="954" t="n"/>
      <c r="G165" s="954" t="n"/>
      <c r="H165" s="954" t="n"/>
      <c r="I165" s="1017" t="n"/>
      <c r="L165" s="279" t="n"/>
      <c r="M165" s="279" t="n"/>
      <c r="N165" s="290">
        <f>B165</f>
        <v/>
      </c>
      <c r="O165" s="204" t="inlineStr"/>
      <c r="P165" s="204" t="inlineStr"/>
      <c r="Q165" s="204" t="inlineStr"/>
      <c r="R165" s="204" t="inlineStr"/>
      <c r="S165" s="204" t="inlineStr"/>
      <c r="T165" s="204" t="inlineStr"/>
      <c r="U165" s="1016">
        <f>I140</f>
        <v/>
      </c>
    </row>
    <row r="166" customFormat="1" s="118">
      <c r="B166" s="102" t="n"/>
      <c r="C166" s="939" t="n"/>
      <c r="D166" s="939" t="n"/>
      <c r="E166" s="939" t="n"/>
      <c r="F166" s="939" t="n"/>
      <c r="G166" s="939" t="n"/>
      <c r="H166" s="939" t="n"/>
      <c r="I166" s="1017" t="n"/>
      <c r="L166" s="279" t="n"/>
      <c r="M166" s="279" t="n"/>
      <c r="N166" s="293" t="inlineStr"/>
      <c r="O166" s="192" t="inlineStr"/>
      <c r="P166" s="192" t="inlineStr"/>
      <c r="Q166" s="192" t="inlineStr"/>
      <c r="R166" s="192" t="inlineStr"/>
      <c r="S166" s="192" t="inlineStr"/>
      <c r="T166" s="192" t="inlineStr"/>
      <c r="U166" s="1016">
        <f>I141</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I142</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I143</f>
        <v/>
      </c>
    </row>
    <row r="169" customFormat="1" s="118">
      <c r="B169" s="303" t="n"/>
      <c r="I169" s="1017" t="n"/>
      <c r="L169" s="279" t="n"/>
      <c r="M169" s="279" t="n"/>
      <c r="N169" s="293" t="inlineStr"/>
      <c r="O169" s="192" t="inlineStr"/>
      <c r="P169" s="192" t="inlineStr"/>
      <c r="Q169" s="192" t="inlineStr"/>
      <c r="R169" s="192" t="inlineStr"/>
      <c r="S169" s="192" t="inlineStr"/>
      <c r="T169" s="192" t="inlineStr"/>
      <c r="U169" s="1016">
        <f>I144</f>
        <v/>
      </c>
    </row>
    <row r="170" customFormat="1" s="118">
      <c r="A170" s="118" t="inlineStr">
        <is>
          <t>K23</t>
        </is>
      </c>
      <c r="B170" s="96" t="inlineStr">
        <is>
          <t xml:space="preserve">Total </t>
        </is>
      </c>
      <c r="C170" s="158">
        <f>SUM(INDIRECT(ADDRESS(MATCH("K22",$A:$A,0)+1,COLUMN(C$12),4)&amp;":"&amp;ADDRESS(MATCH("K23",$A:$A,0)-1,COLUMN(C$12),4)))</f>
        <v/>
      </c>
      <c r="D170" s="158">
        <f>SUM(INDIRECT(ADDRESS(MATCH("K22",$A:$A,0)+1,COLUMN(D$12),4)&amp;":"&amp;ADDRESS(MATCH("K23",$A:$A,0)-1,COLUMN(D$12),4)))</f>
        <v/>
      </c>
      <c r="E170" s="158">
        <f>SUM(INDIRECT(ADDRESS(MATCH("K22",$A:$A,0)+1,COLUMN(E$12),4)&amp;":"&amp;ADDRESS(MATCH("K23",$A:$A,0)-1,COLUMN(E$12),4)))</f>
        <v/>
      </c>
      <c r="F170" s="158">
        <f>SUM(INDIRECT(ADDRESS(MATCH("K22",$A:$A,0)+1,COLUMN(F$12),4)&amp;":"&amp;ADDRESS(MATCH("K23",$A:$A,0)-1,COLUMN(F$12),4)))</f>
        <v/>
      </c>
      <c r="G170" s="158">
        <f>SUM(INDIRECT(ADDRESS(MATCH("K22",$A:$A,0)+1,COLUMN(G$12),4)&amp;":"&amp;ADDRESS(MATCH("K23",$A:$A,0)-1,COLUMN(G$12),4)))</f>
        <v/>
      </c>
      <c r="H170" s="158">
        <f>SUM(INDIRECT(ADDRESS(MATCH("K22",$A:$A,0)+1,COLUMN(H$12),4)&amp;":"&amp;ADDRESS(MATCH("K23",$A:$A,0)-1,COLUMN(H$12),4)))</f>
        <v/>
      </c>
      <c r="I170" s="1017" t="n"/>
      <c r="L170" s="279" t="n"/>
      <c r="M170" s="279" t="n"/>
      <c r="N170" s="290">
        <f>B170</f>
        <v/>
      </c>
      <c r="O170" s="204">
        <f>C170*BS!$B$9</f>
        <v/>
      </c>
      <c r="P170" s="204">
        <f>D170*BS!$B$9</f>
        <v/>
      </c>
      <c r="Q170" s="204">
        <f>E170*BS!$B$9</f>
        <v/>
      </c>
      <c r="R170" s="204">
        <f>F170*BS!$B$9</f>
        <v/>
      </c>
      <c r="S170" s="204">
        <f>G170*BS!$B$9</f>
        <v/>
      </c>
      <c r="T170" s="204">
        <f>H170*BS!$B$9</f>
        <v/>
      </c>
      <c r="U170" s="1016">
        <f>I145</f>
        <v/>
      </c>
    </row>
    <row r="171" customFormat="1" s="118">
      <c r="B171" s="303" t="n"/>
      <c r="C171" s="279" t="n"/>
      <c r="D171" s="938" t="n"/>
      <c r="E171" s="938" t="n"/>
      <c r="F171" s="938" t="n"/>
      <c r="G171" s="938" t="n"/>
      <c r="H171" s="938" t="n"/>
      <c r="I171" s="1017" t="n"/>
      <c r="L171" s="279" t="n"/>
      <c r="M171" s="279" t="n"/>
      <c r="N171" s="296" t="inlineStr"/>
      <c r="O171" s="192" t="inlineStr"/>
      <c r="P171" s="192" t="inlineStr"/>
      <c r="Q171" s="192" t="inlineStr"/>
      <c r="R171" s="192" t="inlineStr"/>
      <c r="S171" s="192" t="inlineStr"/>
      <c r="T171" s="192" t="inlineStr"/>
      <c r="U171" s="1016">
        <f>I146</f>
        <v/>
      </c>
    </row>
    <row r="172" customFormat="1" s="118">
      <c r="A172" s="118" t="inlineStr">
        <is>
          <t>K24</t>
        </is>
      </c>
      <c r="B172" s="298" t="inlineStr">
        <is>
          <t xml:space="preserve">Extraordinary Gain/Loss </t>
        </is>
      </c>
      <c r="C172" s="158" t="n"/>
      <c r="D172" s="954" t="n"/>
      <c r="E172" s="954" t="n"/>
      <c r="F172" s="954" t="n"/>
      <c r="G172" s="954" t="n"/>
      <c r="H172" s="954" t="n"/>
      <c r="I172" s="1017" t="n"/>
      <c r="L172" s="279" t="n"/>
      <c r="M172" s="279" t="n"/>
      <c r="N172" s="290">
        <f>B172</f>
        <v/>
      </c>
      <c r="O172" s="204" t="inlineStr"/>
      <c r="P172" s="204" t="inlineStr"/>
      <c r="Q172" s="204" t="inlineStr"/>
      <c r="R172" s="204" t="inlineStr"/>
      <c r="S172" s="204" t="inlineStr"/>
      <c r="T172" s="204" t="inlineStr"/>
      <c r="U172" s="1016">
        <f>I147</f>
        <v/>
      </c>
    </row>
    <row r="173" customFormat="1" s="118">
      <c r="B173" s="102" t="n"/>
      <c r="I173" s="1017" t="n"/>
      <c r="L173" s="279" t="n"/>
      <c r="M173" s="279" t="n"/>
      <c r="N173" s="293" t="inlineStr"/>
      <c r="O173" s="192" t="inlineStr"/>
      <c r="P173" s="192" t="inlineStr"/>
      <c r="Q173" s="192" t="inlineStr"/>
      <c r="R173" s="192" t="inlineStr"/>
      <c r="S173" s="192" t="inlineStr"/>
      <c r="T173" s="192" t="inlineStr"/>
      <c r="U173" s="1016">
        <f>I148</f>
        <v/>
      </c>
    </row>
    <row r="174" customFormat="1" s="118">
      <c r="B174" s="303" t="n"/>
      <c r="I174" s="1017" t="n"/>
      <c r="L174" s="279" t="n"/>
      <c r="M174" s="279" t="n"/>
      <c r="N174" s="293" t="inlineStr"/>
      <c r="O174" s="192" t="inlineStr"/>
      <c r="P174" s="192" t="inlineStr"/>
      <c r="Q174" s="192" t="inlineStr"/>
      <c r="R174" s="192" t="inlineStr"/>
      <c r="S174" s="192" t="inlineStr"/>
      <c r="T174" s="192" t="inlineStr"/>
      <c r="U174" s="1016">
        <f>I149</f>
        <v/>
      </c>
    </row>
    <row r="175">
      <c r="B175" s="102" t="n"/>
      <c r="I175" s="1017" t="n"/>
      <c r="L175" s="279" t="n"/>
      <c r="M175" s="279" t="n"/>
      <c r="N175" s="293" t="inlineStr"/>
      <c r="O175" s="192" t="inlineStr"/>
      <c r="P175" s="192" t="inlineStr"/>
      <c r="Q175" s="192" t="inlineStr"/>
      <c r="R175" s="192" t="inlineStr"/>
      <c r="S175" s="192" t="inlineStr"/>
      <c r="T175" s="192" t="inlineStr"/>
      <c r="U175" s="1016">
        <f>I150</f>
        <v/>
      </c>
    </row>
    <row r="176">
      <c r="B176" s="102" t="n"/>
      <c r="I176" s="1017" t="n"/>
      <c r="L176" s="279" t="n"/>
      <c r="M176" s="279" t="n"/>
      <c r="N176" s="293" t="inlineStr"/>
      <c r="O176" s="192" t="inlineStr"/>
      <c r="P176" s="192" t="inlineStr"/>
      <c r="Q176" s="192" t="inlineStr"/>
      <c r="R176" s="192" t="inlineStr"/>
      <c r="S176" s="192" t="inlineStr"/>
      <c r="T176" s="192" t="inlineStr"/>
      <c r="U176" s="1016">
        <f>I151</f>
        <v/>
      </c>
    </row>
    <row r="177">
      <c r="B177" s="102" t="n"/>
      <c r="I177" s="1017" t="n"/>
      <c r="L177" s="279" t="n"/>
      <c r="M177" s="279" t="n"/>
      <c r="N177" s="293" t="inlineStr"/>
      <c r="O177" s="192" t="inlineStr"/>
      <c r="P177" s="192" t="inlineStr"/>
      <c r="Q177" s="192" t="inlineStr"/>
      <c r="R177" s="192" t="inlineStr"/>
      <c r="S177" s="192" t="inlineStr"/>
      <c r="T177" s="192" t="inlineStr"/>
      <c r="U177" s="1016">
        <f>I152</f>
        <v/>
      </c>
    </row>
    <row r="178">
      <c r="B178" s="102" t="n"/>
      <c r="C178" s="939" t="n"/>
      <c r="D178" s="939" t="n"/>
      <c r="E178" s="939" t="n"/>
      <c r="F178" s="939" t="n"/>
      <c r="G178" s="939" t="n"/>
      <c r="H178" s="939" t="n"/>
      <c r="I178" s="1017" t="n"/>
      <c r="L178" s="279" t="n"/>
      <c r="M178" s="279" t="n"/>
      <c r="N178" s="293" t="inlineStr"/>
      <c r="O178" s="192" t="inlineStr"/>
      <c r="P178" s="192" t="inlineStr"/>
      <c r="Q178" s="192" t="inlineStr"/>
      <c r="R178" s="192" t="inlineStr"/>
      <c r="S178" s="192" t="inlineStr"/>
      <c r="T178" s="192" t="inlineStr"/>
      <c r="U178" s="1016">
        <f>I153</f>
        <v/>
      </c>
    </row>
    <row r="179">
      <c r="B179" s="102" t="n"/>
      <c r="I179" s="1017" t="n"/>
      <c r="L179" s="279" t="n"/>
      <c r="M179" s="279" t="n"/>
      <c r="N179" s="293" t="inlineStr"/>
      <c r="O179" s="192" t="inlineStr"/>
      <c r="P179" s="192" t="inlineStr"/>
      <c r="Q179" s="192" t="inlineStr"/>
      <c r="R179" s="192" t="inlineStr"/>
      <c r="S179" s="192" t="inlineStr"/>
      <c r="T179" s="192" t="inlineStr"/>
      <c r="U179" s="1016">
        <f>I154</f>
        <v/>
      </c>
    </row>
    <row r="180">
      <c r="B180" s="102" t="n"/>
      <c r="I180" s="1017" t="n"/>
      <c r="L180" s="279" t="n"/>
      <c r="M180" s="279" t="n"/>
      <c r="N180" s="293" t="inlineStr"/>
      <c r="O180" s="192" t="inlineStr"/>
      <c r="P180" s="192" t="inlineStr"/>
      <c r="Q180" s="192" t="inlineStr"/>
      <c r="R180" s="192" t="inlineStr"/>
      <c r="S180" s="192" t="inlineStr"/>
      <c r="T180" s="192" t="inlineStr"/>
      <c r="U180" s="1016">
        <f>I155</f>
        <v/>
      </c>
    </row>
    <row r="181">
      <c r="B181" s="102" t="n"/>
      <c r="I181" s="1017" t="n"/>
      <c r="L181" s="279" t="n"/>
      <c r="M181" s="279" t="n"/>
      <c r="N181" s="293" t="inlineStr"/>
      <c r="O181" s="192" t="inlineStr"/>
      <c r="P181" s="192" t="inlineStr"/>
      <c r="Q181" s="192" t="inlineStr"/>
      <c r="R181" s="192" t="inlineStr"/>
      <c r="S181" s="192" t="inlineStr"/>
      <c r="T181" s="192" t="inlineStr"/>
      <c r="U181" s="1016">
        <f>I156</f>
        <v/>
      </c>
    </row>
    <row r="182">
      <c r="B182" s="102" t="n"/>
      <c r="I182" s="1017" t="n"/>
      <c r="L182" s="279" t="n"/>
      <c r="M182" s="279" t="n"/>
      <c r="N182" s="293" t="inlineStr"/>
      <c r="O182" s="192" t="inlineStr"/>
      <c r="P182" s="192" t="inlineStr"/>
      <c r="Q182" s="192" t="inlineStr"/>
      <c r="R182" s="192" t="inlineStr"/>
      <c r="S182" s="192" t="inlineStr"/>
      <c r="T182" s="192" t="inlineStr"/>
      <c r="U182" s="1016">
        <f>I157</f>
        <v/>
      </c>
    </row>
    <row r="183">
      <c r="B183" s="102" t="n"/>
      <c r="I183" s="1017" t="n"/>
      <c r="L183" s="279" t="n"/>
      <c r="M183" s="279" t="n"/>
      <c r="N183" s="293" t="inlineStr"/>
      <c r="O183" s="192" t="inlineStr"/>
      <c r="P183" s="192" t="inlineStr"/>
      <c r="Q183" s="192" t="inlineStr"/>
      <c r="R183" s="192" t="inlineStr"/>
      <c r="S183" s="192" t="inlineStr"/>
      <c r="T183" s="192" t="inlineStr"/>
      <c r="U183" s="1016">
        <f>I158</f>
        <v/>
      </c>
    </row>
    <row r="184">
      <c r="A184" s="118" t="inlineStr">
        <is>
          <t>K25</t>
        </is>
      </c>
      <c r="B184" s="96" t="inlineStr">
        <is>
          <t xml:space="preserve">Total </t>
        </is>
      </c>
      <c r="C184" s="158">
        <f>SUM(INDIRECT(ADDRESS(MATCH("K24",$A:$A,0)+1,COLUMN(C$12),4)&amp;":"&amp;ADDRESS(MATCH("K25",$A:$A,0)-1,COLUMN(C$12),4)))</f>
        <v/>
      </c>
      <c r="D184" s="158">
        <f>SUM(INDIRECT(ADDRESS(MATCH("K24",$A:$A,0)+1,COLUMN(D$12),4)&amp;":"&amp;ADDRESS(MATCH("K25",$A:$A,0)-1,COLUMN(D$12),4)))</f>
        <v/>
      </c>
      <c r="E184" s="158">
        <f>SUM(INDIRECT(ADDRESS(MATCH("K24",$A:$A,0)+1,COLUMN(E$12),4)&amp;":"&amp;ADDRESS(MATCH("K25",$A:$A,0)-1,COLUMN(E$12),4)))</f>
        <v/>
      </c>
      <c r="F184" s="158">
        <f>SUM(INDIRECT(ADDRESS(MATCH("K24",$A:$A,0)+1,COLUMN(F$12),4)&amp;":"&amp;ADDRESS(MATCH("K25",$A:$A,0)-1,COLUMN(F$12),4)))</f>
        <v/>
      </c>
      <c r="G184" s="158">
        <f>SUM(INDIRECT(ADDRESS(MATCH("K24",$A:$A,0)+1,COLUMN(G$12),4)&amp;":"&amp;ADDRESS(MATCH("K25",$A:$A,0)-1,COLUMN(G$12),4)))</f>
        <v/>
      </c>
      <c r="H184" s="158">
        <f>SUM(INDIRECT(ADDRESS(MATCH("K24",$A:$A,0)+1,COLUMN(H$12),4)&amp;":"&amp;ADDRESS(MATCH("K25",$A:$A,0)-1,COLUMN(H$12),4)))</f>
        <v/>
      </c>
      <c r="I184" s="1017" t="n"/>
      <c r="L184" s="279" t="n"/>
      <c r="M184" s="279" t="n"/>
      <c r="N184" s="290">
        <f>B184</f>
        <v/>
      </c>
      <c r="O184" s="204">
        <f>C184*BS!$B$9</f>
        <v/>
      </c>
      <c r="P184" s="204">
        <f>D184*BS!$B$9</f>
        <v/>
      </c>
      <c r="Q184" s="204">
        <f>E184*BS!$B$9</f>
        <v/>
      </c>
      <c r="R184" s="204">
        <f>F184*BS!$B$9</f>
        <v/>
      </c>
      <c r="S184" s="204">
        <f>G184*BS!$B$9</f>
        <v/>
      </c>
      <c r="T184" s="204">
        <f>H184*BS!$B$9</f>
        <v/>
      </c>
      <c r="U184" s="1016">
        <f>I159</f>
        <v/>
      </c>
    </row>
    <row r="185">
      <c r="B185" s="303" t="n"/>
      <c r="D185" s="939" t="n"/>
      <c r="E185" s="939" t="n"/>
      <c r="F185" s="939" t="n"/>
      <c r="G185" s="939" t="n"/>
      <c r="H185" s="939" t="n"/>
      <c r="I185" s="934" t="n"/>
      <c r="N185" s="296" t="inlineStr"/>
      <c r="O185" s="192" t="inlineStr"/>
      <c r="P185" s="192" t="inlineStr"/>
      <c r="Q185" s="192" t="inlineStr"/>
      <c r="R185" s="192" t="inlineStr"/>
      <c r="S185" s="192" t="inlineStr"/>
      <c r="T185" s="192" t="inlineStr"/>
      <c r="U185" s="1016" t="n"/>
    </row>
    <row r="186">
      <c r="A186" s="118" t="inlineStr">
        <is>
          <t>K26</t>
        </is>
      </c>
      <c r="B186" s="298" t="inlineStr">
        <is>
          <t xml:space="preserve">Others </t>
        </is>
      </c>
      <c r="C186" s="97" t="n"/>
      <c r="D186" s="964" t="n"/>
      <c r="E186" s="964" t="n"/>
      <c r="F186" s="964" t="n"/>
      <c r="G186" s="964" t="n"/>
      <c r="H186" s="964" t="n"/>
      <c r="I186" s="1017" t="n"/>
      <c r="N186" s="290">
        <f>B186</f>
        <v/>
      </c>
      <c r="O186" s="204" t="inlineStr"/>
      <c r="P186" s="204" t="inlineStr"/>
      <c r="Q186" s="204" t="inlineStr"/>
      <c r="R186" s="204" t="inlineStr"/>
      <c r="S186" s="204" t="inlineStr"/>
      <c r="T186" s="204" t="inlineStr"/>
      <c r="U186" s="1016" t="n"/>
    </row>
    <row r="187">
      <c r="B187" s="102" t="n"/>
      <c r="C187" s="939" t="n"/>
      <c r="D187" s="939" t="n"/>
      <c r="E187" s="939" t="n"/>
      <c r="F187" s="939" t="n"/>
      <c r="G187" s="939" t="n"/>
      <c r="H187" s="939" t="n"/>
      <c r="I187" s="1017" t="n"/>
      <c r="N187" s="293" t="inlineStr"/>
      <c r="O187" s="192" t="inlineStr"/>
      <c r="P187" s="192" t="inlineStr"/>
      <c r="Q187" s="192" t="inlineStr"/>
      <c r="R187" s="192" t="inlineStr"/>
      <c r="S187" s="192" t="inlineStr"/>
      <c r="T187" s="192" t="inlineStr"/>
      <c r="U187" s="1016">
        <f>I162</f>
        <v/>
      </c>
    </row>
    <row r="188">
      <c r="B188" s="102" t="n"/>
      <c r="C188" s="939" t="n"/>
      <c r="D188" s="939" t="n"/>
      <c r="E188" s="939" t="n"/>
      <c r="F188" s="939" t="n"/>
      <c r="G188" s="939" t="n"/>
      <c r="H188" s="939" t="n"/>
      <c r="I188" s="1017" t="n"/>
      <c r="N188" s="293" t="inlineStr"/>
      <c r="O188" s="192" t="inlineStr"/>
      <c r="P188" s="192" t="inlineStr"/>
      <c r="Q188" s="192" t="inlineStr"/>
      <c r="R188" s="192" t="inlineStr"/>
      <c r="S188" s="192" t="inlineStr"/>
      <c r="T188" s="192" t="inlineStr"/>
      <c r="U188" s="1016">
        <f>I163</f>
        <v/>
      </c>
    </row>
    <row r="189">
      <c r="B189" s="102" t="n"/>
      <c r="C189" s="939" t="n"/>
      <c r="D189" s="939" t="n"/>
      <c r="E189" s="939" t="n"/>
      <c r="F189" s="939" t="n"/>
      <c r="G189" s="939" t="n"/>
      <c r="H189" s="939" t="n"/>
      <c r="I189" s="1017" t="n"/>
      <c r="N189" s="293" t="inlineStr"/>
      <c r="O189" s="192" t="inlineStr"/>
      <c r="P189" s="192" t="inlineStr"/>
      <c r="Q189" s="192" t="inlineStr"/>
      <c r="R189" s="192" t="inlineStr"/>
      <c r="S189" s="192" t="inlineStr"/>
      <c r="T189" s="192" t="inlineStr"/>
      <c r="U189" s="1016">
        <f>I164</f>
        <v/>
      </c>
    </row>
    <row r="190">
      <c r="B190" s="102" t="n"/>
      <c r="C190" s="939" t="n"/>
      <c r="D190" s="939" t="n"/>
      <c r="E190" s="939" t="n"/>
      <c r="F190" s="939" t="n"/>
      <c r="G190" s="939" t="n"/>
      <c r="H190" s="939" t="n"/>
      <c r="I190" s="1017" t="n"/>
      <c r="N190" s="293" t="inlineStr"/>
      <c r="O190" s="192" t="inlineStr"/>
      <c r="P190" s="192" t="inlineStr"/>
      <c r="Q190" s="192" t="inlineStr"/>
      <c r="R190" s="192" t="inlineStr"/>
      <c r="S190" s="192" t="inlineStr"/>
      <c r="T190" s="192" t="inlineStr"/>
      <c r="U190" s="1016">
        <f>I165</f>
        <v/>
      </c>
    </row>
    <row r="191">
      <c r="B191" s="102" t="n"/>
      <c r="C191" s="939" t="n"/>
      <c r="D191" s="939" t="n"/>
      <c r="E191" s="939" t="n"/>
      <c r="F191" s="939" t="n"/>
      <c r="G191" s="939" t="n"/>
      <c r="H191" s="939" t="n"/>
      <c r="I191" s="1017" t="n"/>
      <c r="N191" s="293" t="inlineStr"/>
      <c r="O191" s="192" t="inlineStr"/>
      <c r="P191" s="192" t="inlineStr"/>
      <c r="Q191" s="192" t="inlineStr"/>
      <c r="R191" s="192" t="inlineStr"/>
      <c r="S191" s="192" t="inlineStr"/>
      <c r="T191" s="192" t="inlineStr"/>
      <c r="U191" s="1016">
        <f>I166</f>
        <v/>
      </c>
    </row>
    <row r="192">
      <c r="B192" s="102" t="n"/>
      <c r="C192" s="939" t="n"/>
      <c r="D192" s="939" t="n"/>
      <c r="E192" s="939" t="n"/>
      <c r="F192" s="939" t="n"/>
      <c r="G192" s="939" t="n"/>
      <c r="H192" s="939" t="n"/>
      <c r="I192" s="1017" t="n"/>
      <c r="N192" s="293" t="inlineStr"/>
      <c r="O192" s="192" t="inlineStr"/>
      <c r="P192" s="192" t="inlineStr"/>
      <c r="Q192" s="192" t="inlineStr"/>
      <c r="R192" s="192" t="inlineStr"/>
      <c r="S192" s="192" t="inlineStr"/>
      <c r="T192" s="192" t="inlineStr"/>
      <c r="U192" s="1016">
        <f>I167</f>
        <v/>
      </c>
    </row>
    <row r="193">
      <c r="B193" s="102" t="n"/>
      <c r="C193" s="939" t="n"/>
      <c r="D193" s="939" t="n"/>
      <c r="E193" s="939" t="n"/>
      <c r="F193" s="939" t="n"/>
      <c r="G193" s="939" t="n"/>
      <c r="H193" s="939" t="n"/>
      <c r="I193" s="1017" t="n"/>
      <c r="N193" s="293" t="inlineStr"/>
      <c r="O193" s="192" t="inlineStr"/>
      <c r="P193" s="192" t="inlineStr"/>
      <c r="Q193" s="192" t="inlineStr"/>
      <c r="R193" s="192" t="inlineStr"/>
      <c r="S193" s="192" t="inlineStr"/>
      <c r="T193" s="192" t="inlineStr"/>
      <c r="U193" s="1016">
        <f>I168</f>
        <v/>
      </c>
    </row>
    <row r="194">
      <c r="B194" s="102" t="n"/>
      <c r="C194" s="939" t="n"/>
      <c r="D194" s="939" t="n"/>
      <c r="E194" s="939" t="n"/>
      <c r="F194" s="939" t="n"/>
      <c r="G194" s="939" t="n"/>
      <c r="H194" s="939" t="n"/>
      <c r="I194" s="1017" t="n"/>
      <c r="N194" s="293" t="inlineStr"/>
      <c r="O194" s="192" t="inlineStr"/>
      <c r="P194" s="192" t="inlineStr"/>
      <c r="Q194" s="192" t="inlineStr"/>
      <c r="R194" s="192" t="inlineStr"/>
      <c r="S194" s="192" t="inlineStr"/>
      <c r="T194" s="192" t="inlineStr"/>
      <c r="U194" s="1016">
        <f>I169</f>
        <v/>
      </c>
    </row>
    <row r="195">
      <c r="B195" s="102" t="n"/>
      <c r="C195" s="939" t="n"/>
      <c r="D195" s="939" t="n"/>
      <c r="E195" s="939" t="n"/>
      <c r="F195" s="939" t="n"/>
      <c r="G195" s="939" t="n"/>
      <c r="H195" s="939" t="n"/>
      <c r="I195" s="1017" t="n"/>
      <c r="N195" s="293" t="inlineStr"/>
      <c r="O195" s="192" t="inlineStr"/>
      <c r="P195" s="192" t="inlineStr"/>
      <c r="Q195" s="192" t="inlineStr"/>
      <c r="R195" s="192" t="inlineStr"/>
      <c r="S195" s="192" t="inlineStr"/>
      <c r="T195" s="192" t="inlineStr"/>
      <c r="U195" s="1016">
        <f>I170</f>
        <v/>
      </c>
    </row>
    <row r="196">
      <c r="B196" s="102" t="n"/>
      <c r="C196" s="939" t="n"/>
      <c r="D196" s="939" t="n"/>
      <c r="E196" s="939" t="n"/>
      <c r="F196" s="939" t="n"/>
      <c r="G196" s="939" t="n"/>
      <c r="H196" s="939" t="n"/>
      <c r="I196" s="1017" t="n"/>
      <c r="N196" s="293" t="inlineStr"/>
      <c r="O196" s="192" t="inlineStr"/>
      <c r="P196" s="192" t="inlineStr"/>
      <c r="Q196" s="192" t="inlineStr"/>
      <c r="R196" s="192" t="inlineStr"/>
      <c r="S196" s="192" t="inlineStr"/>
      <c r="T196" s="192" t="inlineStr"/>
      <c r="U196" s="1016">
        <f>I171</f>
        <v/>
      </c>
    </row>
    <row r="197">
      <c r="B197" s="102" t="n"/>
      <c r="C197" s="939" t="n"/>
      <c r="D197" s="939" t="n"/>
      <c r="E197" s="939" t="n"/>
      <c r="F197" s="939" t="n"/>
      <c r="G197" s="939" t="n"/>
      <c r="H197" s="939" t="n"/>
      <c r="I197" s="1017" t="n"/>
      <c r="N197" s="293" t="inlineStr"/>
      <c r="O197" s="192" t="inlineStr"/>
      <c r="P197" s="192" t="inlineStr"/>
      <c r="Q197" s="192" t="inlineStr"/>
      <c r="R197" s="192" t="inlineStr"/>
      <c r="S197" s="192" t="inlineStr"/>
      <c r="T197" s="192" t="inlineStr"/>
      <c r="U197" s="1016">
        <f>I172</f>
        <v/>
      </c>
    </row>
    <row r="198">
      <c r="A198" s="118" t="inlineStr">
        <is>
          <t>K27</t>
        </is>
      </c>
      <c r="B198" s="96" t="inlineStr">
        <is>
          <t xml:space="preserve">Total </t>
        </is>
      </c>
      <c r="C198" s="942">
        <f>SUM(INDIRECT(ADDRESS(MATCH("K26",$A:$A,0)+1,COLUMN(C$12),4)&amp;":"&amp;ADDRESS(MATCH("K27",$A:$A,0)-1,COLUMN(C$12),4)))</f>
        <v/>
      </c>
      <c r="D198" s="942">
        <f>SUM(INDIRECT(ADDRESS(MATCH("K26",$A:$A,0)+1,COLUMN(D$12),4)&amp;":"&amp;ADDRESS(MATCH("K27",$A:$A,0)-1,COLUMN(D$12),4)))</f>
        <v/>
      </c>
      <c r="E198" s="942">
        <f>SUM(INDIRECT(ADDRESS(MATCH("K26",$A:$A,0)+1,COLUMN(E$12),4)&amp;":"&amp;ADDRESS(MATCH("K27",$A:$A,0)-1,COLUMN(E$12),4)))</f>
        <v/>
      </c>
      <c r="F198" s="942">
        <f>SUM(INDIRECT(ADDRESS(MATCH("K26",$A:$A,0)+1,COLUMN(F$12),4)&amp;":"&amp;ADDRESS(MATCH("K27",$A:$A,0)-1,COLUMN(F$12),4)))</f>
        <v/>
      </c>
      <c r="G198" s="942">
        <f>SUM(INDIRECT(ADDRESS(MATCH("K26",$A:$A,0)+1,COLUMN(G$12),4)&amp;":"&amp;ADDRESS(MATCH("K27",$A:$A,0)-1,COLUMN(G$12),4)))</f>
        <v/>
      </c>
      <c r="H198" s="942">
        <f>SUM(INDIRECT(ADDRESS(MATCH("K26",$A:$A,0)+1,COLUMN(H$12),4)&amp;":"&amp;ADDRESS(MATCH("K27",$A:$A,0)-1,COLUMN(H$12),4)))</f>
        <v/>
      </c>
      <c r="I198" s="1017" t="n"/>
      <c r="N198" s="290">
        <f>B198</f>
        <v/>
      </c>
      <c r="O198" s="204">
        <f>C198*BS!$B$9</f>
        <v/>
      </c>
      <c r="P198" s="204">
        <f>D198*BS!$B$9</f>
        <v/>
      </c>
      <c r="Q198" s="204">
        <f>E198*BS!$B$9</f>
        <v/>
      </c>
      <c r="R198" s="204">
        <f>F198*BS!$B$9</f>
        <v/>
      </c>
      <c r="S198" s="204">
        <f>G198*BS!$B$9</f>
        <v/>
      </c>
      <c r="T198" s="204">
        <f>H198*BS!$B$9</f>
        <v/>
      </c>
      <c r="U198" s="1021" t="n"/>
    </row>
    <row r="199">
      <c r="B199" s="306" t="n"/>
      <c r="C199" s="307" t="n"/>
      <c r="D199" s="307" t="n"/>
      <c r="E199" s="307" t="n"/>
      <c r="F199" s="307" t="n"/>
      <c r="G199" s="307" t="n"/>
      <c r="H199" s="307" t="n"/>
      <c r="I199" s="1022" t="n"/>
      <c r="N199" s="309" t="inlineStr"/>
      <c r="O199" s="310" t="inlineStr"/>
      <c r="P199" s="310" t="inlineStr"/>
      <c r="Q199" s="310" t="inlineStr"/>
      <c r="R199" s="310" t="inlineStr"/>
      <c r="S199" s="310" t="inlineStr"/>
      <c r="T199" s="310" t="inlineStr"/>
      <c r="U199" s="311" t="n"/>
    </row>
    <row r="200">
      <c r="N200" t="inlineStr"/>
      <c r="O200" t="inlineStr"/>
      <c r="P200" t="inlineStr"/>
      <c r="Q200" t="inlineStr"/>
      <c r="R200" t="inlineStr"/>
      <c r="S200" t="inlineStr"/>
      <c r="T200" t="inlineStr"/>
    </row>
    <row r="201">
      <c r="B201" s="312" t="n"/>
      <c r="D201" s="1023" t="n"/>
      <c r="N201" s="314" t="inlineStr"/>
      <c r="O201" t="inlineStr"/>
      <c r="P201" s="1024" t="inlineStr"/>
      <c r="Q201" t="inlineStr"/>
      <c r="R201" t="inlineStr"/>
      <c r="S201" t="inlineStr"/>
      <c r="T201" t="inlineStr"/>
    </row>
    <row r="202">
      <c r="D202" s="1023" t="n"/>
      <c r="N202" t="inlineStr"/>
      <c r="O202" t="inlineStr"/>
      <c r="P202" s="1024"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G207" s="1025" t="n"/>
      <c r="H207" s="1025" t="n"/>
      <c r="N207" t="inlineStr"/>
      <c r="O207" t="inlineStr"/>
      <c r="P207" t="inlineStr"/>
      <c r="Q207" t="inlineStr"/>
      <c r="R207" t="inlineStr"/>
      <c r="S207" s="1026" t="inlineStr"/>
      <c r="T207" s="1026" t="inlineStr"/>
    </row>
    <row r="208">
      <c r="B208" s="312" t="n"/>
      <c r="N208" s="314"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B210" s="312" t="n"/>
      <c r="N210" s="314" t="inlineStr"/>
      <c r="O210" t="inlineStr"/>
      <c r="P210" t="inlineStr"/>
      <c r="Q210" t="inlineStr"/>
      <c r="R210" t="inlineStr"/>
      <c r="S210" t="inlineStr"/>
      <c r="T21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151925</v>
      </c>
      <c r="G12" s="1029" t="n">
        <v>404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-13371</v>
      </c>
      <c r="G13" s="1028" t="n">
        <v>-14333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-209467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206656</v>
      </c>
      <c r="G18" s="1029" t="n">
        <v>-223800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49454</v>
      </c>
      <c r="G22" s="1028" t="n">
        <v>166685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-246969</v>
      </c>
      <c r="G23" s="1028" t="n">
        <v>-230176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-197515</v>
      </c>
      <c r="G25" s="1029" t="n">
        <v>-63491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