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HINO MOTOR SALES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41"/>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1588</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Bank balances</t>
        </is>
      </c>
      <c r="C16" s="103" t="n"/>
      <c r="D16" s="103" t="n"/>
      <c r="E16" s="103" t="n"/>
      <c r="F16" s="103" t="n"/>
      <c r="G16" s="103" t="n">
        <v>13193240</v>
      </c>
      <c r="H16" s="103" t="n">
        <v>17144081</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Cash and cash equivalents in the statement of cash flows</t>
        </is>
      </c>
      <c r="C17" s="103" t="n"/>
      <c r="D17" s="103" t="n"/>
      <c r="E17" s="103" t="n"/>
      <c r="F17" s="103" t="n"/>
      <c r="G17" s="103" t="n">
        <v>13194828</v>
      </c>
      <c r="H17" s="103" t="n">
        <v>17144081</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nan</t>
        </is>
      </c>
      <c r="C29" s="103" t="n"/>
      <c r="D29" s="103" t="n"/>
      <c r="E29" s="103" t="n"/>
      <c r="F29" s="103" t="n"/>
      <c r="G29" s="103" t="n">
        <v>120689684</v>
      </c>
      <c r="H29" s="103" t="n">
        <v>125686659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Spare parts At cost</t>
        </is>
      </c>
      <c r="C43" s="103" t="n"/>
      <c r="D43" s="103" t="n"/>
      <c r="E43" s="103" t="n"/>
      <c r="F43" s="103" t="n"/>
      <c r="G43" s="103" t="n">
        <v>14367964</v>
      </c>
      <c r="H43" s="103" t="n">
        <v>18689399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Spare parts Provision for obsolescence</t>
        </is>
      </c>
      <c r="C44" s="103" t="n"/>
      <c r="D44" s="103" t="n"/>
      <c r="E44" s="103" t="n"/>
      <c r="F44" s="103" t="n"/>
      <c r="G44" s="103" t="n">
        <v>-379530</v>
      </c>
      <c r="H44" s="103" t="n">
        <v>-474531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Spare parts Total</t>
        </is>
      </c>
      <c r="C45" s="103" t="n"/>
      <c r="D45" s="103" t="n"/>
      <c r="E45" s="103" t="n"/>
      <c r="F45" s="103" t="n"/>
      <c r="G45" s="103" t="n">
        <v>111489925</v>
      </c>
      <c r="H45" s="103" t="n">
        <v>119512569</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Spare parts Demonstrator units at cost</t>
        </is>
      </c>
      <c r="C46" s="103" t="n"/>
      <c r="D46" s="103" t="n"/>
      <c r="E46" s="103" t="n"/>
      <c r="F46" s="103" t="n"/>
      <c r="G46" s="103" t="n">
        <v>1844631</v>
      </c>
      <c r="H46" s="103" t="n">
        <v>2052535</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inlineStr">
        <is>
          <t xml:space="preserve"> Spare parts Training vehicles at cost</t>
        </is>
      </c>
      <c r="C47" s="103" t="n"/>
      <c r="D47" s="103" t="n"/>
      <c r="E47" s="103" t="n"/>
      <c r="F47" s="103" t="n"/>
      <c r="G47" s="103" t="n">
        <v>0</v>
      </c>
      <c r="H47" s="103" t="n">
        <v>275665</v>
      </c>
      <c r="I47" s="930" t="n"/>
      <c r="N47" s="105">
        <f>B47</f>
        <v/>
      </c>
      <c r="O47" s="106" t="inlineStr"/>
      <c r="P47" s="106" t="inlineStr"/>
      <c r="Q47" s="106" t="inlineStr"/>
      <c r="R47" s="106" t="inlineStr"/>
      <c r="S47" s="106">
        <f>G47*BS!$B$9</f>
        <v/>
      </c>
      <c r="T47" s="106">
        <f>H47*BS!$B$9</f>
        <v/>
      </c>
      <c r="U47" s="929">
        <f>I47</f>
        <v/>
      </c>
      <c r="V47" s="927" t="n"/>
      <c r="W47" s="927" t="n"/>
    </row>
    <row r="48" customFormat="1" s="79">
      <c r="A48" s="618" t="n"/>
      <c r="B48" s="102" t="inlineStr">
        <is>
          <t xml:space="preserve"> Spare parts Stock in transit at cost</t>
        </is>
      </c>
      <c r="C48" s="103" t="n"/>
      <c r="D48" s="103" t="n"/>
      <c r="E48" s="103" t="n"/>
      <c r="F48" s="103" t="n"/>
      <c r="G48" s="103" t="n">
        <v>42775001</v>
      </c>
      <c r="H48" s="103" t="n">
        <v>46946929</v>
      </c>
      <c r="I48" s="930" t="n"/>
      <c r="N48" s="105">
        <f>B48</f>
        <v/>
      </c>
      <c r="O48" s="106" t="inlineStr"/>
      <c r="P48" s="106" t="inlineStr"/>
      <c r="Q48" s="106" t="inlineStr"/>
      <c r="R48" s="106" t="inlineStr"/>
      <c r="S48" s="106">
        <f>G48*BS!$B$9</f>
        <v/>
      </c>
      <c r="T48" s="106">
        <f>H48*BS!$B$9</f>
        <v/>
      </c>
      <c r="U48" s="929">
        <f>I48</f>
        <v/>
      </c>
      <c r="V48" s="927" t="n"/>
      <c r="W48" s="927" t="n"/>
    </row>
    <row r="49" customFormat="1" s="79">
      <c r="A49" s="618" t="n"/>
      <c r="B49" s="102" t="inlineStr">
        <is>
          <t>Assets</t>
        </is>
      </c>
      <c r="C49" s="103" t="n"/>
      <c r="D49" s="103" t="n"/>
      <c r="E49" s="103" t="n"/>
      <c r="F49" s="103" t="n"/>
      <c r="G49" s="103" t="n">
        <v>0</v>
      </c>
      <c r="H49" s="103" t="n">
        <v>0</v>
      </c>
      <c r="I49" s="930" t="n"/>
      <c r="N49" s="105">
        <f>B49</f>
        <v/>
      </c>
      <c r="O49" s="106" t="inlineStr"/>
      <c r="P49" s="106" t="inlineStr"/>
      <c r="Q49" s="106" t="inlineStr"/>
      <c r="R49" s="106" t="inlineStr"/>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Trade receivables nan</t>
        </is>
      </c>
      <c r="C56" s="939" t="n"/>
      <c r="D56" s="939" t="n"/>
      <c r="E56" s="939" t="n"/>
      <c r="F56" s="939" t="n"/>
      <c r="G56" s="939" t="n">
        <v>120689684</v>
      </c>
      <c r="H56" s="939" t="n">
        <v>125686659</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Amounts due from related party 20</t>
        </is>
      </c>
      <c r="C57" s="939" t="n"/>
      <c r="D57" s="939" t="n"/>
      <c r="E57" s="939" t="n"/>
      <c r="F57" s="939" t="n"/>
      <c r="G57" s="939" t="n">
        <v>563747</v>
      </c>
      <c r="H57" s="939" t="n">
        <v>679869</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Other receivables nan</t>
        </is>
      </c>
      <c r="C58" s="939" t="n"/>
      <c r="D58" s="939" t="n"/>
      <c r="E58" s="939" t="n"/>
      <c r="F58" s="939" t="n"/>
      <c r="G58" s="939" t="n">
        <v>35876</v>
      </c>
      <c r="H58" s="939" t="n">
        <v>32014</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 xml:space="preserve"> Current Total nan</t>
        </is>
      </c>
      <c r="C59" s="939" t="n"/>
      <c r="D59" s="939" t="n"/>
      <c r="E59" s="939" t="n"/>
      <c r="F59" s="939" t="n"/>
      <c r="G59" s="939" t="n">
        <v>121289307</v>
      </c>
      <c r="H59" s="939" t="n">
        <v>126398542</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inlineStr">
        <is>
          <t xml:space="preserve"> Current Bond deposits</t>
        </is>
      </c>
      <c r="C60" s="939" t="n"/>
      <c r="D60" s="939" t="n"/>
      <c r="E60" s="939" t="n"/>
      <c r="F60" s="939" t="n"/>
      <c r="G60" s="939" t="n">
        <v>27876</v>
      </c>
      <c r="H60" s="939" t="n">
        <v>23856</v>
      </c>
      <c r="I60" s="137" t="n"/>
      <c r="N60" s="105">
        <f>B60</f>
        <v/>
      </c>
      <c r="O60" s="106" t="inlineStr"/>
      <c r="P60" s="106" t="inlineStr"/>
      <c r="Q60" s="106" t="inlineStr"/>
      <c r="R60" s="106" t="inlineStr"/>
      <c r="S60" s="106">
        <f>G60*BS!$B$9</f>
        <v/>
      </c>
      <c r="T60" s="106">
        <f>H60*BS!$B$9</f>
        <v/>
      </c>
      <c r="U60" s="107">
        <f>I60</f>
        <v/>
      </c>
      <c r="V60" s="932" t="n"/>
      <c r="W60" s="933" t="n"/>
    </row>
    <row r="61" customFormat="1" s="79">
      <c r="A61" s="618" t="n"/>
      <c r="B61" s="102" t="inlineStr">
        <is>
          <t xml:space="preserve"> Current Other</t>
        </is>
      </c>
      <c r="C61" s="939" t="n"/>
      <c r="D61" s="939" t="n"/>
      <c r="E61" s="939" t="n"/>
      <c r="F61" s="939" t="n"/>
      <c r="G61" s="939" t="n">
        <v>1513</v>
      </c>
      <c r="H61" s="939" t="n">
        <v>0</v>
      </c>
      <c r="I61" s="137" t="n"/>
      <c r="N61" s="105">
        <f>B61</f>
        <v/>
      </c>
      <c r="O61" s="106" t="inlineStr"/>
      <c r="P61" s="106" t="inlineStr"/>
      <c r="Q61" s="106" t="inlineStr"/>
      <c r="R61" s="106" t="inlineStr"/>
      <c r="S61" s="106">
        <f>G61*BS!$B$9</f>
        <v/>
      </c>
      <c r="T61" s="106">
        <f>H61*BS!$B$9</f>
        <v/>
      </c>
      <c r="U61" s="107">
        <f>I61</f>
        <v/>
      </c>
      <c r="V61" s="932" t="n"/>
      <c r="W61" s="933" t="n"/>
    </row>
    <row r="62" customFormat="1" s="79">
      <c r="A62" s="618" t="n"/>
      <c r="B62" s="102" t="inlineStr">
        <is>
          <t xml:space="preserve"> Current Total</t>
        </is>
      </c>
      <c r="C62" s="103" t="n"/>
      <c r="D62" s="103" t="n"/>
      <c r="E62" s="103" t="n"/>
      <c r="F62" s="103" t="n"/>
      <c r="G62" s="103" t="n">
        <v>29389</v>
      </c>
      <c r="H62" s="103" t="n">
        <v>23856</v>
      </c>
      <c r="I62" s="137" t="n"/>
      <c r="N62" s="105">
        <f>B62</f>
        <v/>
      </c>
      <c r="O62" s="106" t="inlineStr"/>
      <c r="P62" s="106" t="inlineStr"/>
      <c r="Q62" s="106" t="inlineStr"/>
      <c r="R62" s="106" t="inlineStr"/>
      <c r="S62" s="106">
        <f>G62*BS!$B$9</f>
        <v/>
      </c>
      <c r="T62" s="106">
        <f>H62*BS!$B$9</f>
        <v/>
      </c>
      <c r="U62" s="107">
        <f>I62</f>
        <v/>
      </c>
      <c r="V62" s="932" t="n"/>
      <c r="W62" s="933" t="n"/>
    </row>
    <row r="63" customFormat="1" s="79">
      <c r="A63" s="618" t="n"/>
      <c r="B63" s="102" t="inlineStr">
        <is>
          <t>Prepayments</t>
        </is>
      </c>
      <c r="C63" s="939" t="n"/>
      <c r="D63" s="939" t="n"/>
      <c r="E63" s="939" t="n"/>
      <c r="F63" s="939" t="n"/>
      <c r="G63" s="939" t="n">
        <v>559696</v>
      </c>
      <c r="H63" s="939" t="n">
        <v>1427037</v>
      </c>
      <c r="I63" s="137" t="n"/>
      <c r="N63" s="105">
        <f>B63</f>
        <v/>
      </c>
      <c r="O63" s="106" t="inlineStr"/>
      <c r="P63" s="106" t="inlineStr"/>
      <c r="Q63" s="106" t="inlineStr"/>
      <c r="R63" s="106" t="inlineStr"/>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Capital works in progress Capital works in progress Total Cost Balance at 31 March 2023</t>
        </is>
      </c>
      <c r="C86" s="939" t="n"/>
      <c r="D86" s="939" t="n"/>
      <c r="E86" s="939" t="n"/>
      <c r="F86" s="939" t="n"/>
      <c r="G86" s="939" t="n">
        <v>0</v>
      </c>
      <c r="H86" s="939" t="n">
        <v>17180312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Capital works in progress Capital works in progress Total Carrying amounts 2022 At31 March 2022</t>
        </is>
      </c>
      <c r="C87" s="939" t="n"/>
      <c r="D87" s="939" t="n"/>
      <c r="E87" s="939" t="n"/>
      <c r="F87" s="939" t="n"/>
      <c r="G87" s="939" t="n">
        <v>10142258</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Capital works in progress Capital works in progress Total Carrying amounts 2023 At31 March 2023</t>
        </is>
      </c>
      <c r="C88" s="939" t="n"/>
      <c r="D88" s="939" t="n"/>
      <c r="E88" s="939" t="n"/>
      <c r="F88" s="939" t="n"/>
      <c r="G88" s="939" t="n">
        <v>0</v>
      </c>
      <c r="H88" s="939" t="n">
        <v>10584276</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Furniture and fixtures Freehold land Freehold land Accumulated depreciation Balance at 31 March 2023</t>
        </is>
      </c>
      <c r="C100" s="952" t="n"/>
      <c r="D100" s="952" t="n"/>
      <c r="E100" s="952" t="n"/>
      <c r="F100" s="952" t="n"/>
      <c r="G100" s="952" t="n">
        <v>0</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Furniture and fixtures Freehold land Buildings Accumulated depreciation Balance at 31 March 2023</t>
        </is>
      </c>
      <c r="C101" s="952" t="n"/>
      <c r="D101" s="939" t="n"/>
      <c r="E101" s="939" t="n"/>
      <c r="F101" s="939" t="n"/>
      <c r="G101" s="939" t="n">
        <v>0</v>
      </c>
      <c r="H101" s="939" t="n">
        <v>2533884</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Furniture and fixtures Freehold land Buildings Carrying amounts 2022 At31 March 2022</t>
        </is>
      </c>
      <c r="C102" s="952" t="n"/>
      <c r="D102" s="939" t="n"/>
      <c r="E102" s="939" t="n"/>
      <c r="F102" s="939" t="n"/>
      <c r="G102" s="939" t="n">
        <v>2663806</v>
      </c>
      <c r="H102" s="939" t="n">
        <v>0</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Furniture and fixtures Freehold land Buildings Carrying amounts 2023 At31 March 2023</t>
        </is>
      </c>
      <c r="C103" s="103" t="n"/>
      <c r="D103" s="103" t="n"/>
      <c r="E103" s="103" t="n"/>
      <c r="F103" s="103" t="n"/>
      <c r="G103" s="103" t="n">
        <v>0</v>
      </c>
      <c r="H103" s="103" t="n">
        <v>2614007</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Furniture and fixtures Plant and equipment Plant and equipment Accumulated depreciation Balance at 31 March 2023</t>
        </is>
      </c>
      <c r="C104" s="952" t="n"/>
      <c r="D104" s="952" t="n"/>
      <c r="E104" s="952" t="n"/>
      <c r="F104" s="952" t="n"/>
      <c r="G104" s="952" t="n">
        <v>0</v>
      </c>
      <c r="H104" s="952" t="n">
        <v>2798594</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Furniture and fixtures Plant and equipment Plant and equipment Carrying amounts 2022 At31 March 2022</t>
        </is>
      </c>
      <c r="C105" s="952" t="n"/>
      <c r="D105" s="952" t="n"/>
      <c r="E105" s="952" t="n"/>
      <c r="F105" s="952" t="n"/>
      <c r="G105" s="952" t="n">
        <v>2280642</v>
      </c>
      <c r="H105" s="952" t="n">
        <v>0</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inlineStr">
        <is>
          <t>Furniture and fixtures Plant and equipment Plant and equipment Carrying amounts 2023 At31 March 2023</t>
        </is>
      </c>
      <c r="C106" s="952" t="n"/>
      <c r="D106" s="952" t="n"/>
      <c r="E106" s="952" t="n"/>
      <c r="F106" s="952" t="n"/>
      <c r="G106" s="952" t="n">
        <v>0</v>
      </c>
      <c r="H106" s="952" t="n">
        <v>2840460</v>
      </c>
      <c r="I106" s="947" t="n"/>
      <c r="K106" s="948" t="n"/>
      <c r="N106" s="105">
        <f>B106</f>
        <v/>
      </c>
      <c r="O106" s="106" t="inlineStr"/>
      <c r="P106" s="106" t="inlineStr"/>
      <c r="Q106" s="106" t="inlineStr"/>
      <c r="R106" s="106" t="inlineStr"/>
      <c r="S106" s="106">
        <f>G106*BS!$B$9</f>
        <v/>
      </c>
      <c r="T106" s="106">
        <f>H106*BS!$B$9</f>
        <v/>
      </c>
      <c r="U106" s="946">
        <f>I106</f>
        <v/>
      </c>
      <c r="V106" s="941" t="n"/>
      <c r="W106" s="941" t="n"/>
    </row>
    <row r="107" customFormat="1" s="79">
      <c r="A107" s="618" t="n"/>
      <c r="B107" s="102" t="inlineStr">
        <is>
          <t>Furniture and fixtures Furniture and fixtures Furniture and fixtures Accumulated depreciation Balance at 31 March 2023</t>
        </is>
      </c>
      <c r="C107" s="952" t="n"/>
      <c r="D107" s="952" t="n"/>
      <c r="E107" s="952" t="n"/>
      <c r="F107" s="952" t="n"/>
      <c r="G107" s="952" t="n">
        <v>0</v>
      </c>
      <c r="H107" s="952" t="n">
        <v>1263558</v>
      </c>
      <c r="I107" s="947" t="n"/>
      <c r="K107" s="948" t="n"/>
      <c r="N107" s="105">
        <f>B107</f>
        <v/>
      </c>
      <c r="O107" s="106" t="inlineStr"/>
      <c r="P107" s="106" t="inlineStr"/>
      <c r="Q107" s="106" t="inlineStr"/>
      <c r="R107" s="106" t="inlineStr"/>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Capital works in progress Capital works in progress Capital works in progress Cost Balance at 1 April 2022</t>
        </is>
      </c>
      <c r="G114" t="n">
        <v>0</v>
      </c>
      <c r="H114" t="n">
        <v>0</v>
      </c>
      <c r="N114">
        <f>B114</f>
        <v/>
      </c>
      <c r="O114" t="inlineStr"/>
      <c r="P114" t="inlineStr"/>
      <c r="Q114" t="inlineStr"/>
      <c r="R114" t="inlineStr"/>
      <c r="S114">
        <f>G114*BS!$B$9</f>
        <v/>
      </c>
      <c r="T114">
        <f>H114*BS!$B$9</f>
        <v/>
      </c>
    </row>
    <row r="115" customFormat="1" s="79">
      <c r="B115" t="inlineStr">
        <is>
          <t>Capital works in progress Capital works in progress Capital works in progress Cost Additions</t>
        </is>
      </c>
      <c r="G115" t="n">
        <v>0</v>
      </c>
      <c r="H115" t="n">
        <v>39049</v>
      </c>
      <c r="N115">
        <f>B115</f>
        <v/>
      </c>
      <c r="O115" t="inlineStr"/>
      <c r="P115" t="inlineStr"/>
      <c r="Q115" t="inlineStr"/>
      <c r="R115" t="inlineStr"/>
      <c r="S115">
        <f>G115*BS!$B$9</f>
        <v/>
      </c>
      <c r="T115">
        <f>H115*BS!$B$9</f>
        <v/>
      </c>
    </row>
    <row r="116" customFormat="1" s="79">
      <c r="B116" t="inlineStr">
        <is>
          <t>Capital works in progress Capital works in progress Capital works in progress Cost Disposals</t>
        </is>
      </c>
      <c r="G116" t="n">
        <v>0</v>
      </c>
      <c r="H116" t="n">
        <v>0</v>
      </c>
      <c r="N116">
        <f>B116</f>
        <v/>
      </c>
      <c r="O116" t="inlineStr"/>
      <c r="P116" t="inlineStr"/>
      <c r="Q116" t="inlineStr"/>
      <c r="R116" t="inlineStr"/>
      <c r="S116">
        <f>G116*BS!$B$9</f>
        <v/>
      </c>
      <c r="T116">
        <f>H116*BS!$B$9</f>
        <v/>
      </c>
    </row>
    <row r="117" customFormat="1" s="79">
      <c r="B117" t="inlineStr">
        <is>
          <t>Capital works in progress Capital works in progress Capital works in progress Cost Balance at 31 March 2023</t>
        </is>
      </c>
      <c r="G117" t="n">
        <v>0</v>
      </c>
      <c r="H117" t="n">
        <v>168072</v>
      </c>
      <c r="N117">
        <f>B117</f>
        <v/>
      </c>
      <c r="O117" t="inlineStr"/>
      <c r="P117" t="inlineStr"/>
      <c r="Q117" t="inlineStr"/>
      <c r="R117" t="inlineStr"/>
      <c r="S117">
        <f>G117*BS!$B$9</f>
        <v/>
      </c>
      <c r="T117">
        <f>H117*BS!$B$9</f>
        <v/>
      </c>
    </row>
    <row r="118" customFormat="1" s="79">
      <c r="B118" t="inlineStr">
        <is>
          <t>Capital works in progress Capital works in progress Capital works in progress Accumulated depreciation Balance at 1 April 2022</t>
        </is>
      </c>
      <c r="G118" t="n">
        <v>0</v>
      </c>
      <c r="H118" t="n">
        <v>0</v>
      </c>
      <c r="N118">
        <f>B118</f>
        <v/>
      </c>
      <c r="O118" t="inlineStr"/>
      <c r="P118" t="inlineStr"/>
      <c r="Q118" t="inlineStr"/>
      <c r="R118" t="inlineStr"/>
      <c r="S118">
        <f>G118*BS!$B$9</f>
        <v/>
      </c>
      <c r="T118">
        <f>H118*BS!$B$9</f>
        <v/>
      </c>
    </row>
    <row r="119" customFormat="1" s="79">
      <c r="B119" t="inlineStr">
        <is>
          <t>Capital works in progress Capital works in progress Capital works in progress Accumulated depreciation Depreciation</t>
        </is>
      </c>
      <c r="G119" t="n">
        <v>0</v>
      </c>
      <c r="H119" t="n">
        <v>0</v>
      </c>
      <c r="N119">
        <f>B119</f>
        <v/>
      </c>
      <c r="O119" t="inlineStr"/>
      <c r="P119" t="inlineStr"/>
      <c r="Q119" t="inlineStr"/>
      <c r="R119" t="inlineStr"/>
      <c r="S119">
        <f>G119*BS!$B$9</f>
        <v/>
      </c>
      <c r="T119">
        <f>H119*BS!$B$9</f>
        <v/>
      </c>
    </row>
    <row r="120" customFormat="1" s="79">
      <c r="B120" t="inlineStr">
        <is>
          <t>Capital works in progress Capital works in progress Capital works in progress Accumulated depreciation Disposals</t>
        </is>
      </c>
      <c r="G120" t="n">
        <v>0</v>
      </c>
      <c r="H120" t="n">
        <v>0</v>
      </c>
      <c r="N120">
        <f>B120</f>
        <v/>
      </c>
      <c r="O120" t="inlineStr"/>
      <c r="P120" t="inlineStr"/>
      <c r="Q120" t="inlineStr"/>
      <c r="R120" t="inlineStr"/>
      <c r="S120">
        <f>G120*BS!$B$9</f>
        <v/>
      </c>
      <c r="T120">
        <f>H120*BS!$B$9</f>
        <v/>
      </c>
    </row>
    <row r="121" customFormat="1" s="79">
      <c r="B121" t="inlineStr">
        <is>
          <t>Capital works in progress Capital works in progress Capital works in progress Accumulated depreciation Balance at 31 March 2023</t>
        </is>
      </c>
      <c r="G121" t="n">
        <v>0</v>
      </c>
      <c r="H121" t="n">
        <v>0</v>
      </c>
      <c r="N121">
        <f>B121</f>
        <v/>
      </c>
      <c r="O121" t="inlineStr"/>
      <c r="P121" t="inlineStr"/>
      <c r="Q121" t="inlineStr"/>
      <c r="R121" t="inlineStr"/>
      <c r="S121">
        <f>G121*BS!$B$9</f>
        <v/>
      </c>
      <c r="T121">
        <f>H121*BS!$B$9</f>
        <v/>
      </c>
    </row>
    <row r="122" customFormat="1" s="79">
      <c r="B122" t="inlineStr">
        <is>
          <t>Capital works in progress Capital works in progress Capital works in progress Carrying amounts 2022 At31 March 2022</t>
        </is>
      </c>
      <c r="G122" t="n">
        <v>129023</v>
      </c>
      <c r="H122" t="n">
        <v>0</v>
      </c>
      <c r="N122">
        <f>B122</f>
        <v/>
      </c>
      <c r="O122" t="inlineStr"/>
      <c r="P122" t="inlineStr"/>
      <c r="Q122" t="inlineStr"/>
      <c r="R122" t="inlineStr"/>
      <c r="S122">
        <f>G122*BS!$B$9</f>
        <v/>
      </c>
      <c r="T122">
        <f>H122*BS!$B$9</f>
        <v/>
      </c>
    </row>
    <row r="123" customFormat="1" s="79">
      <c r="B123" t="inlineStr">
        <is>
          <t>Capital works in progress Capital works in progress Capital works in progress Carrying amounts 2023 At31 March 2023</t>
        </is>
      </c>
      <c r="G123" t="n">
        <v>0</v>
      </c>
      <c r="H123" t="n">
        <v>168072</v>
      </c>
      <c r="N123">
        <f>B123</f>
        <v/>
      </c>
      <c r="O123" t="inlineStr"/>
      <c r="P123" t="inlineStr"/>
      <c r="Q123" t="inlineStr"/>
      <c r="R123" t="inlineStr"/>
      <c r="S123">
        <f>G123*BS!$B$9</f>
        <v/>
      </c>
      <c r="T123">
        <f>H123*BS!$B$9</f>
        <v/>
      </c>
    </row>
    <row r="124" customFormat="1" s="79">
      <c r="A124" s="618" t="n"/>
      <c r="B124" s="102" t="inlineStr">
        <is>
          <t>Capital works in progress Capital works in progress Total Cost Balance at 1 April 2022</t>
        </is>
      </c>
      <c r="C124" s="939" t="n"/>
      <c r="D124" s="939" t="n"/>
      <c r="E124" s="939" t="n"/>
      <c r="F124" s="939" t="n"/>
      <c r="G124" s="939" t="n">
        <v>0</v>
      </c>
      <c r="H124" s="939" t="n">
        <v>16011337</v>
      </c>
      <c r="I124" s="945" t="n"/>
      <c r="N124" s="105">
        <f>B124</f>
        <v/>
      </c>
      <c r="O124" s="106" t="inlineStr"/>
      <c r="P124" s="106" t="inlineStr"/>
      <c r="Q124" s="106" t="inlineStr"/>
      <c r="R124" s="106" t="inlineStr"/>
      <c r="S124" s="106">
        <f>G124*BS!$B$9</f>
        <v/>
      </c>
      <c r="T124" s="106">
        <f>H124*BS!$B$9</f>
        <v/>
      </c>
      <c r="U124" s="946">
        <f>I114</f>
        <v/>
      </c>
      <c r="V124" s="927" t="n"/>
      <c r="W124" s="927" t="n"/>
    </row>
    <row r="125" customFormat="1" s="79">
      <c r="A125" s="618" t="n"/>
      <c r="B125" s="102" t="inlineStr">
        <is>
          <t>Capital works in progress Capital works in progress Total Cost Additions</t>
        </is>
      </c>
      <c r="C125" s="939" t="n"/>
      <c r="D125" s="939" t="n"/>
      <c r="E125" s="939" t="n"/>
      <c r="F125" s="939" t="n"/>
      <c r="G125" s="939" t="n">
        <v>0</v>
      </c>
      <c r="H125" s="939" t="n">
        <v>1198305</v>
      </c>
      <c r="I125" s="945" t="n"/>
      <c r="N125" s="105">
        <f>B125</f>
        <v/>
      </c>
      <c r="O125" s="106" t="inlineStr"/>
      <c r="P125" s="106" t="inlineStr"/>
      <c r="Q125" s="106" t="inlineStr"/>
      <c r="R125" s="106" t="inlineStr"/>
      <c r="S125" s="106">
        <f>G125*BS!$B$9</f>
        <v/>
      </c>
      <c r="T125" s="106">
        <f>H125*BS!$B$9</f>
        <v/>
      </c>
      <c r="U125" s="946">
        <f>I115</f>
        <v/>
      </c>
      <c r="V125" s="927" t="n"/>
      <c r="W125" s="927" t="n"/>
    </row>
    <row r="126" customFormat="1" s="154">
      <c r="A126" s="618" t="n"/>
      <c r="B126" s="102" t="inlineStr">
        <is>
          <t>Capital works in progress Capital works in progress Total Cost Disposals</t>
        </is>
      </c>
      <c r="C126" s="939" t="n"/>
      <c r="D126" s="939" t="n"/>
      <c r="E126" s="939" t="n"/>
      <c r="F126" s="939" t="n"/>
      <c r="G126" s="939" t="n">
        <v>0</v>
      </c>
      <c r="H126" s="939" t="n">
        <v>-29330</v>
      </c>
      <c r="I126" s="945" t="n"/>
      <c r="N126" s="105">
        <f>B126</f>
        <v/>
      </c>
      <c r="O126" s="106" t="inlineStr"/>
      <c r="P126" s="106" t="inlineStr"/>
      <c r="Q126" s="106" t="inlineStr"/>
      <c r="R126" s="106" t="inlineStr"/>
      <c r="S126" s="106">
        <f>G126*BS!$B$9</f>
        <v/>
      </c>
      <c r="T126" s="106">
        <f>H126*BS!$B$9</f>
        <v/>
      </c>
      <c r="U126" s="946">
        <f>I116</f>
        <v/>
      </c>
      <c r="V126" s="927" t="n"/>
      <c r="W126" s="927" t="n"/>
    </row>
    <row r="127" customFormat="1" s="79">
      <c r="A127" s="618" t="n"/>
      <c r="B127" s="102" t="inlineStr">
        <is>
          <t>Capital works in progress Capital works in progress Total Cost Balance at 31 March 2023</t>
        </is>
      </c>
      <c r="C127" s="939" t="n"/>
      <c r="D127" s="939" t="n"/>
      <c r="E127" s="939" t="n"/>
      <c r="F127" s="939" t="n"/>
      <c r="G127" s="939" t="n">
        <v>0</v>
      </c>
      <c r="H127" s="939" t="n">
        <v>17180312</v>
      </c>
      <c r="I127" s="945" t="n"/>
      <c r="N127" s="105">
        <f>B127</f>
        <v/>
      </c>
      <c r="O127" s="106" t="inlineStr"/>
      <c r="P127" s="106" t="inlineStr"/>
      <c r="Q127" s="106" t="inlineStr"/>
      <c r="R127" s="106" t="inlineStr"/>
      <c r="S127" s="106">
        <f>G127*BS!$B$9</f>
        <v/>
      </c>
      <c r="T127" s="106">
        <f>H127*BS!$B$9</f>
        <v/>
      </c>
      <c r="U127" s="946">
        <f>I117</f>
        <v/>
      </c>
      <c r="V127" s="927" t="n"/>
      <c r="W127" s="927" t="n"/>
    </row>
    <row r="128" customFormat="1" s="117">
      <c r="A128" s="618" t="n"/>
      <c r="B128" s="102" t="inlineStr">
        <is>
          <t>Capital works in progress Capital works in progress Total Accumulated depreciation Balance at 1 April 2022</t>
        </is>
      </c>
      <c r="C128" s="939" t="n"/>
      <c r="D128" s="939" t="n"/>
      <c r="E128" s="939" t="n"/>
      <c r="F128" s="939" t="n"/>
      <c r="G128" s="939" t="n">
        <v>0</v>
      </c>
      <c r="H128" s="939" t="n">
        <v>5869079</v>
      </c>
      <c r="I128" s="945" t="n"/>
      <c r="N128" s="105">
        <f>B128</f>
        <v/>
      </c>
      <c r="O128" s="106" t="inlineStr"/>
      <c r="P128" s="106" t="inlineStr"/>
      <c r="Q128" s="106" t="inlineStr"/>
      <c r="R128" s="106" t="inlineStr"/>
      <c r="S128" s="106">
        <f>G128*BS!$B$9</f>
        <v/>
      </c>
      <c r="T128" s="106">
        <f>H128*BS!$B$9</f>
        <v/>
      </c>
      <c r="U128" s="946">
        <f>I118</f>
        <v/>
      </c>
      <c r="V128" s="927" t="n"/>
      <c r="W128" s="927" t="n"/>
    </row>
    <row r="129" customFormat="1" s="117">
      <c r="A129" s="618" t="n"/>
      <c r="B129" s="102" t="inlineStr">
        <is>
          <t>Capital works in progress Capital works in progress Total Accumulated depreciation Depreciation</t>
        </is>
      </c>
      <c r="C129" s="103" t="n"/>
      <c r="D129" s="103" t="n"/>
      <c r="E129" s="103" t="n"/>
      <c r="F129" s="103" t="n"/>
      <c r="G129" s="103" t="n">
        <v>0</v>
      </c>
      <c r="H129" s="103" t="n">
        <v>756031</v>
      </c>
      <c r="I129" s="945" t="n"/>
      <c r="N129" s="105">
        <f>B129</f>
        <v/>
      </c>
      <c r="O129" s="106" t="inlineStr"/>
      <c r="P129" s="106" t="inlineStr"/>
      <c r="Q129" s="106" t="inlineStr"/>
      <c r="R129" s="106" t="inlineStr"/>
      <c r="S129" s="106">
        <f>G129*BS!$B$9</f>
        <v/>
      </c>
      <c r="T129" s="106">
        <f>H129*BS!$B$9</f>
        <v/>
      </c>
      <c r="U129" s="946">
        <f>I119</f>
        <v/>
      </c>
      <c r="V129" s="927" t="n"/>
      <c r="W129" s="927" t="n"/>
    </row>
    <row r="130" customFormat="1" s="117">
      <c r="A130" s="618" t="n"/>
      <c r="B130" s="102" t="inlineStr">
        <is>
          <t>Capital works in progress Capital works in progress Total Accumulated depreciation Disposals</t>
        </is>
      </c>
      <c r="C130" s="939" t="n"/>
      <c r="D130" s="939" t="n"/>
      <c r="E130" s="939" t="n"/>
      <c r="F130" s="939" t="n"/>
      <c r="G130" s="939" t="n">
        <v>0</v>
      </c>
      <c r="H130" s="939" t="n">
        <v>-29074</v>
      </c>
      <c r="I130" s="945" t="n"/>
      <c r="N130" s="105">
        <f>B130</f>
        <v/>
      </c>
      <c r="O130" s="106" t="inlineStr"/>
      <c r="P130" s="106" t="inlineStr"/>
      <c r="Q130" s="106" t="inlineStr"/>
      <c r="R130" s="106" t="inlineStr"/>
      <c r="S130" s="106">
        <f>G130*BS!$B$9</f>
        <v/>
      </c>
      <c r="T130" s="106">
        <f>H130*BS!$B$9</f>
        <v/>
      </c>
      <c r="U130" s="946">
        <f>I120</f>
        <v/>
      </c>
      <c r="V130" s="927" t="n"/>
      <c r="W130" s="927" t="n"/>
    </row>
    <row r="131" customFormat="1" s="79">
      <c r="A131" s="618" t="n"/>
      <c r="B131" s="102" t="inlineStr">
        <is>
          <t>Capital works in progress Capital works in progress Total Accumulated depreciation Balance at 31 March 2023</t>
        </is>
      </c>
      <c r="C131" s="939" t="n"/>
      <c r="D131" s="939" t="n"/>
      <c r="E131" s="939" t="n"/>
      <c r="F131" s="939" t="n"/>
      <c r="G131" s="939" t="n">
        <v>0</v>
      </c>
      <c r="H131" s="939" t="n">
        <v>6596036</v>
      </c>
      <c r="I131" s="945" t="n"/>
      <c r="N131" s="105">
        <f>B131</f>
        <v/>
      </c>
      <c r="O131" s="106" t="inlineStr"/>
      <c r="P131" s="106" t="inlineStr"/>
      <c r="Q131" s="106" t="inlineStr"/>
      <c r="R131" s="106" t="inlineStr"/>
      <c r="S131" s="106">
        <f>G131*BS!$B$9</f>
        <v/>
      </c>
      <c r="T131" s="106">
        <f>H131*BS!$B$9</f>
        <v/>
      </c>
      <c r="U131" s="946">
        <f>I121</f>
        <v/>
      </c>
      <c r="V131" s="927" t="n"/>
      <c r="W131" s="927" t="n"/>
    </row>
    <row r="132" customFormat="1" s="117">
      <c r="A132" s="618" t="n"/>
      <c r="B132" s="102" t="inlineStr">
        <is>
          <t>Capital works in progress Capital works in progress Total Carrying amounts 2022 At31 March 2022</t>
        </is>
      </c>
      <c r="C132" s="939" t="n"/>
      <c r="D132" s="939" t="n"/>
      <c r="E132" s="939" t="n"/>
      <c r="F132" s="939" t="n"/>
      <c r="G132" s="939" t="n">
        <v>10142258</v>
      </c>
      <c r="H132" s="939" t="n">
        <v>0</v>
      </c>
      <c r="I132" s="945" t="n"/>
      <c r="N132" s="105">
        <f>B132</f>
        <v/>
      </c>
      <c r="O132" s="106" t="inlineStr"/>
      <c r="P132" s="106" t="inlineStr"/>
      <c r="Q132" s="106" t="inlineStr"/>
      <c r="R132" s="106" t="inlineStr"/>
      <c r="S132" s="106">
        <f>G132*BS!$B$9</f>
        <v/>
      </c>
      <c r="T132" s="106">
        <f>H132*BS!$B$9</f>
        <v/>
      </c>
      <c r="U132" s="946">
        <f>I122</f>
        <v/>
      </c>
      <c r="V132" s="927" t="n"/>
      <c r="W132" s="927" t="n"/>
    </row>
    <row r="133" customFormat="1" s="79">
      <c r="A133" s="618" t="n"/>
      <c r="B133" s="102" t="inlineStr">
        <is>
          <t>Capital works in progress Capital works in progress Total Carrying amounts 2023 At31 March 2023</t>
        </is>
      </c>
      <c r="C133" s="939" t="n"/>
      <c r="D133" s="939" t="n"/>
      <c r="E133" s="939" t="n"/>
      <c r="F133" s="939" t="n"/>
      <c r="G133" s="939" t="n">
        <v>0</v>
      </c>
      <c r="H133" s="939" t="n">
        <v>10584276</v>
      </c>
      <c r="I133" s="945" t="n"/>
      <c r="N133" s="105">
        <f>B133</f>
        <v/>
      </c>
      <c r="O133" s="106" t="inlineStr"/>
      <c r="P133" s="106" t="inlineStr"/>
      <c r="Q133" s="106" t="inlineStr"/>
      <c r="R133" s="106" t="inlineStr"/>
      <c r="S133" s="106">
        <f>G133*BS!$B$9</f>
        <v/>
      </c>
      <c r="T133" s="106">
        <f>H133*BS!$B$9</f>
        <v/>
      </c>
      <c r="U133" s="946">
        <f>I123</f>
        <v/>
      </c>
      <c r="V133" s="927" t="n"/>
      <c r="W133" s="927" t="n"/>
    </row>
    <row r="134" customFormat="1" s="79">
      <c r="A134" s="618" t="n"/>
      <c r="B134" s="102" t="n"/>
      <c r="C134" s="939" t="n"/>
      <c r="D134" s="939" t="n"/>
      <c r="E134" s="939" t="n"/>
      <c r="F134" s="939" t="n"/>
      <c r="G134" s="939" t="n"/>
      <c r="H134" s="939" t="n"/>
      <c r="I134" s="945" t="n"/>
      <c r="N134" s="105" t="inlineStr"/>
      <c r="O134" s="106" t="inlineStr"/>
      <c r="P134" s="106" t="inlineStr"/>
      <c r="Q134" s="106" t="inlineStr"/>
      <c r="R134" s="106" t="inlineStr"/>
      <c r="S134" s="106" t="inlineStr"/>
      <c r="T134" s="106" t="inlineStr"/>
      <c r="U134" s="946">
        <f>I124</f>
        <v/>
      </c>
      <c r="V134" s="927" t="n"/>
      <c r="W134" s="927" t="n"/>
    </row>
    <row r="135" customFormat="1" s="79">
      <c r="A135" s="618" t="n"/>
      <c r="B135" s="102" t="n"/>
      <c r="C135" s="939" t="n"/>
      <c r="D135" s="939" t="n"/>
      <c r="E135" s="939" t="n"/>
      <c r="F135" s="939" t="n"/>
      <c r="G135" s="939" t="n"/>
      <c r="H135" s="939" t="n"/>
      <c r="I135" s="945" t="n"/>
      <c r="N135" s="105" t="inlineStr"/>
      <c r="O135" s="106" t="inlineStr"/>
      <c r="P135" s="106" t="inlineStr"/>
      <c r="Q135" s="106" t="inlineStr"/>
      <c r="R135" s="106" t="inlineStr"/>
      <c r="S135" s="106" t="inlineStr"/>
      <c r="T135" s="106" t="inlineStr"/>
      <c r="U135" s="107" t="n"/>
      <c r="V135" s="927" t="n"/>
      <c r="W135" s="927" t="n"/>
    </row>
    <row r="136" customFormat="1" s="79">
      <c r="A136" s="618" t="inlineStr">
        <is>
          <t>K17</t>
        </is>
      </c>
      <c r="B136" s="96" t="inlineStr">
        <is>
          <t>Total</t>
        </is>
      </c>
      <c r="C136" s="940">
        <f>SUM(INDIRECT(ADDRESS(MATCH("K16",$A:$A,0)+1,COLUMN(C$12),4)&amp;":"&amp;ADDRESS(MATCH("K17",$A:$A,0)-1,COLUMN(C$12),4)))</f>
        <v/>
      </c>
      <c r="D136" s="940">
        <f>SUM(INDIRECT(ADDRESS(MATCH("K16",$A:$A,0)+1,COLUMN(D$12),4)&amp;":"&amp;ADDRESS(MATCH("K17",$A:$A,0)-1,COLUMN(D$12),4)))</f>
        <v/>
      </c>
      <c r="E136" s="940">
        <f>SUM(INDIRECT(ADDRESS(MATCH("K16",$A:$A,0)+1,COLUMN(E$12),4)&amp;":"&amp;ADDRESS(MATCH("K17",$A:$A,0)-1,COLUMN(E$12),4)))</f>
        <v/>
      </c>
      <c r="F136" s="940">
        <f>SUM(INDIRECT(ADDRESS(MATCH("K16",$A:$A,0)+1,COLUMN(F$12),4)&amp;":"&amp;ADDRESS(MATCH("K17",$A:$A,0)-1,COLUMN(F$12),4)))</f>
        <v/>
      </c>
      <c r="G136" s="940">
        <f>SUM(INDIRECT(ADDRESS(MATCH("K16",$A:$A,0)+1,COLUMN(G$12),4)&amp;":"&amp;ADDRESS(MATCH("K17",$A:$A,0)-1,COLUMN(G$12),4)))</f>
        <v/>
      </c>
      <c r="H136" s="940">
        <f>SUM(INDIRECT(ADDRESS(MATCH("K16",$A:$A,0)+1,COLUMN(H$12),4)&amp;":"&amp;ADDRESS(MATCH("K17",$A:$A,0)-1,COLUMN(H$12),4)))</f>
        <v/>
      </c>
      <c r="I136" s="934" t="n"/>
      <c r="J136" s="79" t="n"/>
      <c r="K136" s="79" t="n"/>
      <c r="L136" s="79" t="n"/>
      <c r="M136" s="79" t="n"/>
      <c r="N136" s="114">
        <f>B136</f>
        <v/>
      </c>
      <c r="O136" s="115">
        <f>C136*BS!$B$9</f>
        <v/>
      </c>
      <c r="P136" s="115">
        <f>D136*BS!$B$9</f>
        <v/>
      </c>
      <c r="Q136" s="115">
        <f>E136*BS!$B$9</f>
        <v/>
      </c>
      <c r="R136" s="115">
        <f>F136*BS!$B$9</f>
        <v/>
      </c>
      <c r="S136" s="115">
        <f>G136*BS!$B$9</f>
        <v/>
      </c>
      <c r="T136" s="115">
        <f>H136*BS!$B$9</f>
        <v/>
      </c>
      <c r="U136" s="935">
        <f>I126</f>
        <v/>
      </c>
      <c r="V136" s="941" t="n"/>
      <c r="W136" s="941" t="n"/>
      <c r="X136" s="79" t="n"/>
      <c r="Y136" s="79" t="n"/>
      <c r="Z136" s="79" t="n"/>
      <c r="AA136" s="79" t="n"/>
      <c r="AB136" s="79" t="n"/>
      <c r="AC136" s="79" t="n"/>
      <c r="AD136" s="79" t="n"/>
      <c r="AE136" s="79" t="n"/>
      <c r="AF136" s="79" t="n"/>
      <c r="AG136" s="79" t="n"/>
      <c r="AH136" s="79" t="n"/>
      <c r="AI136" s="79" t="n"/>
      <c r="AJ136" s="79" t="n"/>
      <c r="AK136" s="79" t="n"/>
      <c r="AL136" s="79" t="n"/>
      <c r="AM136" s="79" t="n"/>
      <c r="AN136" s="79" t="n"/>
      <c r="AO136" s="79" t="n"/>
      <c r="AP136" s="79" t="n"/>
      <c r="AQ136" s="79" t="n"/>
      <c r="AR136" s="79" t="n"/>
      <c r="AS136" s="79" t="n"/>
      <c r="AT136" s="79" t="n"/>
      <c r="AU136" s="79" t="n"/>
      <c r="AV136" s="79" t="n"/>
      <c r="AW136" s="79" t="n"/>
      <c r="AX136" s="79" t="n"/>
      <c r="AY136" s="79" t="n"/>
      <c r="AZ136" s="79" t="n"/>
      <c r="BA136" s="79" t="n"/>
      <c r="BB136" s="79" t="n"/>
      <c r="BC136" s="79" t="n"/>
      <c r="BD136" s="79" t="n"/>
      <c r="BE136" s="79" t="n"/>
      <c r="BF136" s="79" t="n"/>
      <c r="BG136" s="79" t="n"/>
      <c r="BH136" s="79" t="n"/>
      <c r="BI136" s="79" t="n"/>
      <c r="BJ136" s="79" t="n"/>
      <c r="BK136" s="79" t="n"/>
      <c r="BL136" s="79" t="n"/>
      <c r="BM136" s="79" t="n"/>
      <c r="BN136" s="79" t="n"/>
      <c r="BO136" s="79" t="n"/>
      <c r="BP136" s="79" t="n"/>
      <c r="BQ136" s="79" t="n"/>
      <c r="BR136" s="79" t="n"/>
      <c r="BS136" s="79" t="n"/>
      <c r="BT136" s="79" t="n"/>
      <c r="BU136" s="79" t="n"/>
      <c r="BV136" s="79" t="n"/>
      <c r="BW136" s="79" t="n"/>
      <c r="BX136" s="79" t="n"/>
      <c r="BY136" s="79" t="n"/>
      <c r="BZ136" s="79" t="n"/>
      <c r="CA136" s="79" t="n"/>
      <c r="CB136" s="79" t="n"/>
      <c r="CC136" s="79" t="n"/>
      <c r="CD136" s="79" t="n"/>
      <c r="CE136" s="79" t="n"/>
      <c r="CF136" s="79" t="n"/>
      <c r="CG136" s="79" t="n"/>
      <c r="CH136" s="79" t="n"/>
      <c r="CI136" s="79" t="n"/>
      <c r="CJ136" s="79" t="n"/>
      <c r="CK136" s="79" t="n"/>
      <c r="CL136" s="79" t="n"/>
      <c r="CM136" s="79" t="n"/>
      <c r="CN136" s="79" t="n"/>
      <c r="CO136" s="79" t="n"/>
      <c r="CP136" s="79" t="n"/>
      <c r="CQ136" s="79" t="n"/>
      <c r="CR136" s="79" t="n"/>
      <c r="CS136" s="79" t="n"/>
      <c r="CT136" s="79" t="n"/>
      <c r="CU136" s="79" t="n"/>
      <c r="CV136" s="79" t="n"/>
      <c r="CW136" s="79" t="n"/>
      <c r="CX136" s="79" t="n"/>
      <c r="CY136" s="79" t="n"/>
      <c r="CZ136" s="79" t="n"/>
      <c r="DA136" s="79" t="n"/>
      <c r="DB136" s="79" t="n"/>
      <c r="DC136" s="79" t="n"/>
      <c r="DD136" s="79" t="n"/>
      <c r="DE136" s="79" t="n"/>
      <c r="DF136" s="79" t="n"/>
      <c r="DG136" s="79" t="n"/>
      <c r="DH136" s="79" t="n"/>
      <c r="DI136" s="79" t="n"/>
      <c r="DJ136" s="79" t="n"/>
      <c r="DK136" s="79" t="n"/>
      <c r="DL136" s="79" t="n"/>
      <c r="DM136" s="79" t="n"/>
      <c r="DN136" s="79" t="n"/>
      <c r="DO136" s="79" t="n"/>
      <c r="DP136" s="79" t="n"/>
      <c r="DQ136" s="79" t="n"/>
      <c r="DR136" s="79" t="n"/>
      <c r="DS136" s="79" t="n"/>
      <c r="DT136" s="79" t="n"/>
      <c r="DU136" s="79" t="n"/>
      <c r="DV136" s="79" t="n"/>
      <c r="DW136" s="79" t="n"/>
      <c r="DX136" s="79" t="n"/>
      <c r="DY136" s="79" t="n"/>
      <c r="DZ136" s="79" t="n"/>
      <c r="EA136" s="79" t="n"/>
      <c r="EB136" s="79" t="n"/>
      <c r="EC136" s="79" t="n"/>
      <c r="ED136" s="79" t="n"/>
      <c r="EE136" s="79" t="n"/>
      <c r="EF136" s="79" t="n"/>
      <c r="EG136" s="79" t="n"/>
      <c r="EH136" s="79" t="n"/>
      <c r="EI136" s="79" t="n"/>
      <c r="EJ136" s="79" t="n"/>
      <c r="EK136" s="79" t="n"/>
      <c r="EL136" s="79" t="n"/>
      <c r="EM136" s="79" t="n"/>
      <c r="EN136" s="79" t="n"/>
      <c r="EO136" s="79" t="n"/>
      <c r="EP136" s="79" t="n"/>
      <c r="EQ136" s="79" t="n"/>
      <c r="ER136" s="79" t="n"/>
      <c r="ES136" s="79" t="n"/>
      <c r="ET136" s="79" t="n"/>
      <c r="EU136" s="79" t="n"/>
      <c r="EV136" s="79" t="n"/>
      <c r="EW136" s="79" t="n"/>
      <c r="EX136" s="79" t="n"/>
      <c r="EY136" s="79" t="n"/>
      <c r="EZ136" s="79" t="n"/>
      <c r="FA136" s="79" t="n"/>
      <c r="FB136" s="79" t="n"/>
      <c r="FC136" s="79" t="n"/>
      <c r="FD136" s="79" t="n"/>
      <c r="FE136" s="79" t="n"/>
      <c r="FF136" s="79" t="n"/>
      <c r="FG136" s="79" t="n"/>
      <c r="FH136" s="79" t="n"/>
      <c r="FI136" s="79" t="n"/>
      <c r="FJ136" s="79" t="n"/>
      <c r="FK136" s="79" t="n"/>
      <c r="FL136" s="79" t="n"/>
      <c r="FM136" s="79" t="n"/>
      <c r="FN136" s="79" t="n"/>
      <c r="FO136" s="79" t="n"/>
      <c r="FP136" s="79" t="n"/>
      <c r="FQ136" s="79" t="n"/>
      <c r="FR136" s="79" t="n"/>
      <c r="FS136" s="79" t="n"/>
      <c r="FT136" s="79" t="n"/>
      <c r="FU136" s="79" t="n"/>
      <c r="FV136" s="79" t="n"/>
      <c r="FW136" s="79" t="n"/>
      <c r="FX136" s="79" t="n"/>
      <c r="FY136" s="79" t="n"/>
      <c r="FZ136" s="79" t="n"/>
      <c r="GA136" s="79" t="n"/>
      <c r="GB136" s="79" t="n"/>
      <c r="GC136" s="79" t="n"/>
      <c r="GD136" s="79" t="n"/>
      <c r="GE136" s="79" t="n"/>
      <c r="GF136" s="79" t="n"/>
      <c r="GG136" s="79" t="n"/>
      <c r="GH136" s="79" t="n"/>
      <c r="GI136" s="79" t="n"/>
      <c r="GJ136" s="79" t="n"/>
      <c r="GK136" s="79" t="n"/>
      <c r="GL136" s="79" t="n"/>
      <c r="GM136" s="79" t="n"/>
      <c r="GN136" s="79" t="n"/>
      <c r="GO136" s="79" t="n"/>
      <c r="GP136" s="79" t="n"/>
      <c r="GQ136" s="79" t="n"/>
      <c r="GR136" s="79" t="n"/>
      <c r="GS136" s="79" t="n"/>
      <c r="GT136" s="79" t="n"/>
      <c r="GU136" s="79" t="n"/>
      <c r="GV136" s="79" t="n"/>
      <c r="GW136" s="79" t="n"/>
      <c r="GX136" s="79" t="n"/>
      <c r="GY136" s="79" t="n"/>
      <c r="GZ136" s="79" t="n"/>
      <c r="HA136" s="79" t="n"/>
      <c r="HB136" s="79" t="n"/>
      <c r="HC136" s="79" t="n"/>
      <c r="HD136" s="79" t="n"/>
      <c r="HE136" s="79" t="n"/>
      <c r="HF136" s="79" t="n"/>
      <c r="HG136" s="79" t="n"/>
      <c r="HH136" s="79" t="n"/>
      <c r="HI136" s="79" t="n"/>
      <c r="HJ136" s="79" t="n"/>
      <c r="HK136" s="79" t="n"/>
      <c r="HL136" s="79" t="n"/>
      <c r="HM136" s="79" t="n"/>
      <c r="HN136" s="79" t="n"/>
      <c r="HO136" s="79" t="n"/>
      <c r="HP136" s="79" t="n"/>
      <c r="HQ136" s="79" t="n"/>
      <c r="HR136" s="79" t="n"/>
      <c r="HS136" s="79" t="n"/>
      <c r="HT136" s="79" t="n"/>
      <c r="HU136" s="79" t="n"/>
      <c r="HV136" s="79" t="n"/>
      <c r="HW136" s="79" t="n"/>
      <c r="HX136" s="79" t="n"/>
      <c r="HY136" s="79" t="n"/>
      <c r="HZ136" s="79" t="n"/>
      <c r="IA136" s="79" t="n"/>
      <c r="IB136" s="79" t="n"/>
      <c r="IC136" s="79" t="n"/>
      <c r="ID136" s="79" t="n"/>
      <c r="IE136" s="79" t="n"/>
      <c r="IF136" s="79" t="n"/>
      <c r="IG136" s="79" t="n"/>
      <c r="IH136" s="79" t="n"/>
      <c r="II136" s="79" t="n"/>
      <c r="IJ136" s="79" t="n"/>
      <c r="IK136" s="79" t="n"/>
      <c r="IL136" s="79" t="n"/>
      <c r="IM136" s="79" t="n"/>
      <c r="IN136" s="79" t="n"/>
      <c r="IO136" s="79" t="n"/>
      <c r="IP136" s="79" t="n"/>
      <c r="IQ136" s="79" t="n"/>
      <c r="IR136" s="79" t="n"/>
      <c r="IS136" s="79" t="n"/>
      <c r="IT136" s="79" t="n"/>
      <c r="IU136" s="79" t="n"/>
      <c r="IV136" s="79" t="n"/>
      <c r="IW136" s="79" t="n"/>
      <c r="IX136" s="79" t="n"/>
      <c r="IY136" s="79" t="n"/>
      <c r="IZ136" s="79" t="n"/>
      <c r="JA136" s="79" t="n"/>
      <c r="JB136" s="79" t="n"/>
      <c r="JC136" s="79" t="n"/>
      <c r="JD136" s="79" t="n"/>
      <c r="JE136" s="79" t="n"/>
      <c r="JF136" s="79" t="n"/>
      <c r="JG136" s="79" t="n"/>
      <c r="JH136" s="79" t="n"/>
      <c r="JI136" s="79" t="n"/>
      <c r="JJ136" s="79" t="n"/>
      <c r="JK136" s="79" t="n"/>
      <c r="JL136" s="79" t="n"/>
      <c r="JM136" s="79" t="n"/>
      <c r="JN136" s="79" t="n"/>
      <c r="JO136" s="79" t="n"/>
      <c r="JP136" s="79" t="n"/>
      <c r="JQ136" s="79" t="n"/>
      <c r="JR136" s="79" t="n"/>
      <c r="JS136" s="79" t="n"/>
      <c r="JT136" s="79" t="n"/>
      <c r="JU136" s="79" t="n"/>
      <c r="JV136" s="79" t="n"/>
      <c r="JW136" s="79" t="n"/>
      <c r="JX136" s="79" t="n"/>
      <c r="JY136" s="79" t="n"/>
      <c r="JZ136" s="79" t="n"/>
      <c r="KA136" s="79" t="n"/>
      <c r="KB136" s="79" t="n"/>
      <c r="KC136" s="79" t="n"/>
      <c r="KD136" s="79" t="n"/>
      <c r="KE136" s="79" t="n"/>
      <c r="KF136" s="79" t="n"/>
      <c r="KG136" s="79" t="n"/>
      <c r="KH136" s="79" t="n"/>
      <c r="KI136" s="79" t="n"/>
      <c r="KJ136" s="79" t="n"/>
      <c r="KK136" s="79" t="n"/>
      <c r="KL136" s="79" t="n"/>
      <c r="KM136" s="79" t="n"/>
      <c r="KN136" s="79" t="n"/>
      <c r="KO136" s="79" t="n"/>
      <c r="KP136" s="79" t="n"/>
      <c r="KQ136" s="79" t="n"/>
      <c r="KR136" s="79" t="n"/>
      <c r="KS136" s="79" t="n"/>
      <c r="KT136" s="79" t="n"/>
      <c r="KU136" s="79" t="n"/>
      <c r="KV136" s="79" t="n"/>
      <c r="KW136" s="79" t="n"/>
      <c r="KX136" s="79" t="n"/>
      <c r="KY136" s="79" t="n"/>
      <c r="KZ136" s="79" t="n"/>
      <c r="LA136" s="79" t="n"/>
      <c r="LB136" s="79" t="n"/>
      <c r="LC136" s="79" t="n"/>
      <c r="LD136" s="79" t="n"/>
      <c r="LE136" s="79" t="n"/>
      <c r="LF136" s="79" t="n"/>
      <c r="LG136" s="79" t="n"/>
      <c r="LH136" s="79" t="n"/>
      <c r="LI136" s="79" t="n"/>
      <c r="LJ136" s="79" t="n"/>
      <c r="LK136" s="79" t="n"/>
      <c r="LL136" s="79" t="n"/>
      <c r="LM136" s="79" t="n"/>
      <c r="LN136" s="79" t="n"/>
      <c r="LO136" s="79" t="n"/>
      <c r="LP136" s="79" t="n"/>
      <c r="LQ136" s="79" t="n"/>
      <c r="LR136" s="79" t="n"/>
      <c r="LS136" s="79"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t="n"/>
      <c r="V137" s="927" t="n"/>
      <c r="W137" s="927" t="n"/>
    </row>
    <row r="138" customFormat="1" s="79">
      <c r="A138" s="618" t="inlineStr">
        <is>
          <t>K18</t>
        </is>
      </c>
      <c r="B138" s="96" t="inlineStr">
        <is>
          <t>Goodwill</t>
        </is>
      </c>
      <c r="C138" s="954" t="n"/>
      <c r="D138" s="954" t="n"/>
      <c r="E138" s="954" t="n"/>
      <c r="F138" s="954" t="n"/>
      <c r="G138" s="954" t="n"/>
      <c r="H138" s="954" t="n"/>
      <c r="I138" s="934" t="n"/>
      <c r="J138" s="85" t="n"/>
      <c r="K138" s="85" t="n"/>
      <c r="L138" s="85" t="n"/>
      <c r="M138" s="85" t="n"/>
      <c r="N138" s="114">
        <f>B138</f>
        <v/>
      </c>
      <c r="O138" s="115" t="inlineStr"/>
      <c r="P138" s="115" t="inlineStr"/>
      <c r="Q138" s="115" t="inlineStr"/>
      <c r="R138" s="115" t="inlineStr"/>
      <c r="S138" s="115" t="inlineStr"/>
      <c r="T138" s="115" t="inlineStr"/>
      <c r="U138" s="935">
        <f>I128</f>
        <v/>
      </c>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B139" t="inlineStr">
        <is>
          <t xml:space="preserve"> Software At cost</t>
        </is>
      </c>
      <c r="G139" t="n">
        <v>128219</v>
      </c>
      <c r="H139" t="n">
        <v>190619</v>
      </c>
      <c r="N139">
        <f>B139</f>
        <v/>
      </c>
      <c r="O139" t="inlineStr"/>
      <c r="P139" t="inlineStr"/>
      <c r="Q139" t="inlineStr"/>
      <c r="R139" t="inlineStr"/>
      <c r="S139">
        <f>G139*BS!$B$9</f>
        <v/>
      </c>
      <c r="T139">
        <f>H139*BS!$B$9</f>
        <v/>
      </c>
    </row>
    <row r="140" customFormat="1" s="79">
      <c r="B140" t="inlineStr">
        <is>
          <t xml:space="preserve"> Software Accumulated amortisation</t>
        </is>
      </c>
      <c r="G140" t="n">
        <v>-48899</v>
      </c>
      <c r="H140" t="n">
        <v>-85500</v>
      </c>
      <c r="N140">
        <f>B140</f>
        <v/>
      </c>
      <c r="O140" t="inlineStr"/>
      <c r="P140" t="inlineStr"/>
      <c r="Q140" t="inlineStr"/>
      <c r="R140" t="inlineStr"/>
      <c r="S140">
        <f>G140*BS!$B$9</f>
        <v/>
      </c>
      <c r="T140">
        <f>H140*BS!$B$9</f>
        <v/>
      </c>
    </row>
    <row r="141" customFormat="1" s="79">
      <c r="B141" t="inlineStr">
        <is>
          <t xml:space="preserve"> Software Net carrying amount</t>
        </is>
      </c>
      <c r="G141" t="n">
        <v>79320</v>
      </c>
      <c r="H141" t="n">
        <v>105119</v>
      </c>
      <c r="N141">
        <f>B141</f>
        <v/>
      </c>
      <c r="O141" t="inlineStr"/>
      <c r="P141" t="inlineStr"/>
      <c r="Q141" t="inlineStr"/>
      <c r="R141" t="inlineStr"/>
      <c r="S141">
        <f>G141*BS!$B$9</f>
        <v/>
      </c>
      <c r="T141">
        <f>H141*BS!$B$9</f>
        <v/>
      </c>
    </row>
    <row r="142" customFormat="1" s="79">
      <c r="B142" t="inlineStr">
        <is>
          <t xml:space="preserve"> Reconciliation of carrying amount In AUD</t>
        </is>
      </c>
      <c r="G142" t="n">
        <v>0</v>
      </c>
      <c r="H142" t="n">
        <v>0</v>
      </c>
      <c r="N142">
        <f>B142</f>
        <v/>
      </c>
      <c r="O142" t="inlineStr"/>
      <c r="P142" t="inlineStr"/>
      <c r="Q142" t="inlineStr"/>
      <c r="R142" t="inlineStr"/>
      <c r="S142">
        <f>G142*BS!$B$9</f>
        <v/>
      </c>
      <c r="T142">
        <f>H142*BS!$B$9</f>
        <v/>
      </c>
    </row>
    <row r="143" customFormat="1" s="79">
      <c r="B143" t="inlineStr">
        <is>
          <t xml:space="preserve"> Cost Balance at 1 April 2022</t>
        </is>
      </c>
      <c r="G143" t="n">
        <v>128219</v>
      </c>
      <c r="H143" t="n">
        <v>128219</v>
      </c>
      <c r="N143">
        <f>B143</f>
        <v/>
      </c>
      <c r="O143" t="inlineStr"/>
      <c r="P143" t="inlineStr"/>
      <c r="Q143" t="inlineStr"/>
      <c r="R143" t="inlineStr"/>
      <c r="S143">
        <f>G143*BS!$B$9</f>
        <v/>
      </c>
      <c r="T143">
        <f>H143*BS!$B$9</f>
        <v/>
      </c>
    </row>
    <row r="144" customFormat="1" s="117">
      <c r="B144" t="inlineStr">
        <is>
          <t xml:space="preserve"> Cost Additions</t>
        </is>
      </c>
      <c r="G144" t="n">
        <v>62400</v>
      </c>
      <c r="H144" t="n">
        <v>62400</v>
      </c>
      <c r="N144">
        <f>B144</f>
        <v/>
      </c>
      <c r="O144" t="inlineStr"/>
      <c r="P144" t="inlineStr"/>
      <c r="Q144" t="inlineStr"/>
      <c r="R144" t="inlineStr"/>
      <c r="S144">
        <f>G144*BS!$B$9</f>
        <v/>
      </c>
      <c r="T144">
        <f>H144*BS!$B$9</f>
        <v/>
      </c>
    </row>
    <row r="145" customFormat="1" s="79">
      <c r="B145" t="inlineStr">
        <is>
          <t xml:space="preserve"> Cost Balance at 31 March 2023</t>
        </is>
      </c>
      <c r="G145" t="n">
        <v>190619</v>
      </c>
      <c r="H145" t="n">
        <v>190619</v>
      </c>
      <c r="N145">
        <f>B145</f>
        <v/>
      </c>
      <c r="O145" t="inlineStr"/>
      <c r="P145" t="inlineStr"/>
      <c r="Q145" t="inlineStr"/>
      <c r="R145" t="inlineStr"/>
      <c r="S145">
        <f>G145*BS!$B$9</f>
        <v/>
      </c>
      <c r="T145">
        <f>H145*BS!$B$9</f>
        <v/>
      </c>
    </row>
    <row r="146" customFormat="1" s="117">
      <c r="B146" t="inlineStr">
        <is>
          <t xml:space="preserve"> Accumulated amortisation Balance at 1 April 2022</t>
        </is>
      </c>
      <c r="G146" t="n">
        <v>48899</v>
      </c>
      <c r="H146" t="n">
        <v>48899</v>
      </c>
      <c r="N146">
        <f>B146</f>
        <v/>
      </c>
      <c r="O146" t="inlineStr"/>
      <c r="P146" t="inlineStr"/>
      <c r="Q146" t="inlineStr"/>
      <c r="R146" t="inlineStr"/>
      <c r="S146">
        <f>G146*BS!$B$9</f>
        <v/>
      </c>
      <c r="T146">
        <f>H146*BS!$B$9</f>
        <v/>
      </c>
    </row>
    <row r="147" customFormat="1" s="79">
      <c r="B147" t="inlineStr">
        <is>
          <t xml:space="preserve"> Accumulated amortisation Amortisation</t>
        </is>
      </c>
      <c r="G147" t="n">
        <v>36601</v>
      </c>
      <c r="H147" t="n">
        <v>36601</v>
      </c>
      <c r="N147">
        <f>B147</f>
        <v/>
      </c>
      <c r="O147" t="inlineStr"/>
      <c r="P147" t="inlineStr"/>
      <c r="Q147" t="inlineStr"/>
      <c r="R147" t="inlineStr"/>
      <c r="S147">
        <f>G147*BS!$B$9</f>
        <v/>
      </c>
      <c r="T147">
        <f>H147*BS!$B$9</f>
        <v/>
      </c>
    </row>
    <row r="148" customFormat="1" s="79">
      <c r="B148" t="inlineStr">
        <is>
          <t xml:space="preserve"> Accumulated amortisation Balance at 31 March 2023</t>
        </is>
      </c>
      <c r="G148" t="n">
        <v>85500</v>
      </c>
      <c r="H148" t="n">
        <v>85500</v>
      </c>
      <c r="N148">
        <f>B148</f>
        <v/>
      </c>
      <c r="O148" t="inlineStr"/>
      <c r="P148" t="inlineStr"/>
      <c r="Q148" t="inlineStr"/>
      <c r="R148" t="inlineStr"/>
      <c r="S148">
        <f>G148*BS!$B$9</f>
        <v/>
      </c>
      <c r="T148">
        <f>H148*BS!$B$9</f>
        <v/>
      </c>
    </row>
    <row r="149" customFormat="1" s="79">
      <c r="B149" t="inlineStr">
        <is>
          <t xml:space="preserve"> Carrying amounts At31 March 2022</t>
        </is>
      </c>
      <c r="G149" t="n">
        <v>79320</v>
      </c>
      <c r="H149" t="n">
        <v>79320</v>
      </c>
      <c r="N149">
        <f>B149</f>
        <v/>
      </c>
      <c r="O149" t="inlineStr"/>
      <c r="P149" t="inlineStr"/>
      <c r="Q149" t="inlineStr"/>
      <c r="R149" t="inlineStr"/>
      <c r="S149">
        <f>G149*BS!$B$9</f>
        <v/>
      </c>
      <c r="T149">
        <f>H149*BS!$B$9</f>
        <v/>
      </c>
    </row>
    <row r="150" customFormat="1" s="79">
      <c r="B150" t="inlineStr">
        <is>
          <t xml:space="preserve"> Carrying amounts At 31 March 2023</t>
        </is>
      </c>
      <c r="G150" t="n">
        <v>105119</v>
      </c>
      <c r="H150" t="n">
        <v>105119</v>
      </c>
      <c r="N150">
        <f>B150</f>
        <v/>
      </c>
      <c r="O150" t="inlineStr"/>
      <c r="P150" t="inlineStr"/>
      <c r="Q150" t="inlineStr"/>
      <c r="R150" t="inlineStr"/>
      <c r="S150">
        <f>G150*BS!$B$9</f>
        <v/>
      </c>
      <c r="T150">
        <f>H150*BS!$B$9</f>
        <v/>
      </c>
    </row>
    <row r="151" customFormat="1" s="79">
      <c r="A151" s="618" t="n"/>
      <c r="B151" s="102" t="n"/>
      <c r="C151" s="103" t="n"/>
      <c r="D151" s="103" t="n"/>
      <c r="E151" s="103" t="n"/>
      <c r="F151" s="103" t="n"/>
      <c r="G151" s="103" t="n"/>
      <c r="H151" s="103" t="n"/>
      <c r="I151" s="934" t="n"/>
      <c r="J151" s="85" t="n"/>
      <c r="K151" s="85" t="n"/>
      <c r="L151" s="85" t="n"/>
      <c r="M151" s="85" t="n"/>
      <c r="N151" s="114" t="inlineStr"/>
      <c r="O151" s="115" t="inlineStr"/>
      <c r="P151" s="115" t="inlineStr"/>
      <c r="Q151" s="115" t="inlineStr"/>
      <c r="R151" s="115" t="inlineStr"/>
      <c r="S151" s="115" t="inlineStr"/>
      <c r="T151" s="115" t="inlineStr"/>
      <c r="U151" s="123" t="n"/>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34" t="n"/>
      <c r="J152" s="85" t="n"/>
      <c r="K152" s="85" t="n"/>
      <c r="L152" s="85" t="n"/>
      <c r="M152" s="85" t="n"/>
      <c r="N152" s="114" t="inlineStr"/>
      <c r="O152" s="115" t="inlineStr"/>
      <c r="P152" s="115" t="inlineStr"/>
      <c r="Q152" s="115" t="inlineStr"/>
      <c r="R152" s="115" t="inlineStr"/>
      <c r="S152" s="115" t="inlineStr"/>
      <c r="T152" s="115" t="inlineStr"/>
      <c r="U152" s="123" t="n"/>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inlineStr">
        <is>
          <t>K19</t>
        </is>
      </c>
      <c r="B153" s="96" t="inlineStr">
        <is>
          <t>Total</t>
        </is>
      </c>
      <c r="C153" s="940">
        <f>SUM(INDIRECT(ADDRESS(MATCH("K18",$A:$A,0)+1,COLUMN(C$12),4)&amp;":"&amp;ADDRESS(MATCH("K19",$A:$A,0)-1,COLUMN(C$12),4)))</f>
        <v/>
      </c>
      <c r="D153" s="940">
        <f>SUM(INDIRECT(ADDRESS(MATCH("K18",$A:$A,0)+1,COLUMN(D$12),4)&amp;":"&amp;ADDRESS(MATCH("K19",$A:$A,0)-1,COLUMN(D$12),4)))</f>
        <v/>
      </c>
      <c r="E153" s="940">
        <f>SUM(INDIRECT(ADDRESS(MATCH("K18",$A:$A,0)+1,COLUMN(E$12),4)&amp;":"&amp;ADDRESS(MATCH("K19",$A:$A,0)-1,COLUMN(E$12),4)))</f>
        <v/>
      </c>
      <c r="F153" s="940">
        <f>SUM(INDIRECT(ADDRESS(MATCH("K18",$A:$A,0)+1,COLUMN(F$12),4)&amp;":"&amp;ADDRESS(MATCH("K19",$A:$A,0)-1,COLUMN(F$12),4)))</f>
        <v/>
      </c>
      <c r="G153" s="940">
        <f>SUM(INDIRECT(ADDRESS(MATCH("K18",$A:$A,0)+1,COLUMN(G$12),4)&amp;":"&amp;ADDRESS(MATCH("K19",$A:$A,0)-1,COLUMN(G$12),4)))</f>
        <v/>
      </c>
      <c r="H153" s="940">
        <f>SUM(INDIRECT(ADDRESS(MATCH("K18",$A:$A,0)+1,COLUMN(H$12),4)&amp;":"&amp;ADDRESS(MATCH("K19",$A:$A,0)-1,COLUMN(H$12),4)))</f>
        <v/>
      </c>
      <c r="I153" s="928" t="n"/>
      <c r="N153" s="105">
        <f>B153</f>
        <v/>
      </c>
      <c r="O153" s="106">
        <f>C153*BS!$B$9</f>
        <v/>
      </c>
      <c r="P153" s="106">
        <f>D153*BS!$B$9</f>
        <v/>
      </c>
      <c r="Q153" s="106">
        <f>E153*BS!$B$9</f>
        <v/>
      </c>
      <c r="R153" s="106">
        <f>F153*BS!$B$9</f>
        <v/>
      </c>
      <c r="S153" s="106">
        <f>G153*BS!$B$9</f>
        <v/>
      </c>
      <c r="T153" s="106">
        <f>H153*BS!$B$9</f>
        <v/>
      </c>
      <c r="U153" s="107" t="n"/>
      <c r="V153" s="927" t="n"/>
      <c r="W153" s="927" t="n"/>
    </row>
    <row r="154" customFormat="1" s="79">
      <c r="A154" s="618" t="inlineStr">
        <is>
          <t>K20</t>
        </is>
      </c>
      <c r="B154" s="96" t="inlineStr">
        <is>
          <t>Other intangible assets</t>
        </is>
      </c>
      <c r="C154" s="954" t="n"/>
      <c r="D154" s="954" t="n"/>
      <c r="E154" s="954" t="n"/>
      <c r="F154" s="954" t="n"/>
      <c r="G154" s="954" t="n"/>
      <c r="H154" s="954" t="n"/>
      <c r="I154" s="934" t="n"/>
      <c r="J154" s="85" t="n"/>
      <c r="K154" s="85" t="n"/>
      <c r="L154" s="85" t="n"/>
      <c r="M154" s="85" t="n"/>
      <c r="N154" s="114">
        <f>B154</f>
        <v/>
      </c>
      <c r="O154" s="115" t="inlineStr"/>
      <c r="P154" s="115" t="inlineStr"/>
      <c r="Q154" s="115" t="inlineStr"/>
      <c r="R154" s="115" t="inlineStr"/>
      <c r="S154" s="115" t="inlineStr"/>
      <c r="T154" s="115" t="inlineStr"/>
      <c r="U154" s="935">
        <f>I132</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B155" t="inlineStr">
        <is>
          <t>Furniture and fixtures Freehold land Freehold land Carrying amounts 2022 At31 March 2022</t>
        </is>
      </c>
      <c r="G155" t="n">
        <v>3756486</v>
      </c>
      <c r="H155" t="n">
        <v>0</v>
      </c>
      <c r="N155">
        <f>B155</f>
        <v/>
      </c>
      <c r="O155" t="inlineStr"/>
      <c r="P155" t="inlineStr"/>
      <c r="Q155" t="inlineStr"/>
      <c r="R155" t="inlineStr"/>
      <c r="S155">
        <f>G155*BS!$B$9</f>
        <v/>
      </c>
      <c r="T155">
        <f>H155*BS!$B$9</f>
        <v/>
      </c>
    </row>
    <row r="156" customFormat="1" s="79">
      <c r="B156" t="inlineStr">
        <is>
          <t>Furniture and fixtures Freehold land Freehold land Carrying amounts 2023 At31 March 2023</t>
        </is>
      </c>
      <c r="G156" t="n">
        <v>0</v>
      </c>
      <c r="H156" t="n">
        <v>3756486</v>
      </c>
      <c r="N156">
        <f>B156</f>
        <v/>
      </c>
      <c r="O156" t="inlineStr"/>
      <c r="P156" t="inlineStr"/>
      <c r="Q156" t="inlineStr"/>
      <c r="R156" t="inlineStr"/>
      <c r="S156">
        <f>G156*BS!$B$9</f>
        <v/>
      </c>
      <c r="T156">
        <f>H156*BS!$B$9</f>
        <v/>
      </c>
    </row>
    <row r="157" customFormat="1" s="79">
      <c r="B157" t="inlineStr">
        <is>
          <t>Furniture and fixtures Freehold land Buildings Carrying amounts 2022 At31 March 2022</t>
        </is>
      </c>
      <c r="G157" t="n">
        <v>2663806</v>
      </c>
      <c r="H157" t="n">
        <v>0</v>
      </c>
      <c r="N157">
        <f>B157</f>
        <v/>
      </c>
      <c r="O157" t="inlineStr"/>
      <c r="P157" t="inlineStr"/>
      <c r="Q157" t="inlineStr"/>
      <c r="R157" t="inlineStr"/>
      <c r="S157">
        <f>G157*BS!$B$9</f>
        <v/>
      </c>
      <c r="T157">
        <f>H157*BS!$B$9</f>
        <v/>
      </c>
    </row>
    <row r="158" customFormat="1" s="117">
      <c r="B158" t="inlineStr">
        <is>
          <t>Furniture and fixtures Freehold land Buildings Carrying amounts 2023 At31 March 2023</t>
        </is>
      </c>
      <c r="G158" t="n">
        <v>0</v>
      </c>
      <c r="H158" t="n">
        <v>2614007</v>
      </c>
      <c r="N158">
        <f>B158</f>
        <v/>
      </c>
      <c r="O158" t="inlineStr"/>
      <c r="P158" t="inlineStr"/>
      <c r="Q158" t="inlineStr"/>
      <c r="R158" t="inlineStr"/>
      <c r="S158">
        <f>G158*BS!$B$9</f>
        <v/>
      </c>
      <c r="T158">
        <f>H158*BS!$B$9</f>
        <v/>
      </c>
    </row>
    <row r="159" customFormat="1" s="79">
      <c r="B159" t="inlineStr">
        <is>
          <t>Furniture and fixtures Plant and equipment Plant and equipment Carrying amounts 2022 At31 March 2022</t>
        </is>
      </c>
      <c r="G159" t="n">
        <v>2280642</v>
      </c>
      <c r="H159" t="n">
        <v>0</v>
      </c>
      <c r="N159">
        <f>B159</f>
        <v/>
      </c>
      <c r="O159" t="inlineStr"/>
      <c r="P159" t="inlineStr"/>
      <c r="Q159" t="inlineStr"/>
      <c r="R159" t="inlineStr"/>
      <c r="S159">
        <f>G159*BS!$B$9</f>
        <v/>
      </c>
      <c r="T159">
        <f>H159*BS!$B$9</f>
        <v/>
      </c>
    </row>
    <row r="160" customFormat="1" s="117">
      <c r="B160" t="inlineStr">
        <is>
          <t>Furniture and fixtures Plant and equipment Plant and equipment Carrying amounts 2023 At31 March 2023</t>
        </is>
      </c>
      <c r="G160" t="n">
        <v>0</v>
      </c>
      <c r="H160" t="n">
        <v>2840460</v>
      </c>
      <c r="N160">
        <f>B160</f>
        <v/>
      </c>
      <c r="O160" t="inlineStr"/>
      <c r="P160" t="inlineStr"/>
      <c r="Q160" t="inlineStr"/>
      <c r="R160" t="inlineStr"/>
      <c r="S160">
        <f>G160*BS!$B$9</f>
        <v/>
      </c>
      <c r="T160">
        <f>H160*BS!$B$9</f>
        <v/>
      </c>
    </row>
    <row r="161" customFormat="1" s="117">
      <c r="B161" t="inlineStr">
        <is>
          <t>Furniture and fixtures Furniture and fixtures Furniture and fixtures Carrying amounts 2022 At31 March 2022</t>
        </is>
      </c>
      <c r="G161" t="n">
        <v>1312301</v>
      </c>
      <c r="H161" t="n">
        <v>0</v>
      </c>
      <c r="N161">
        <f>B161</f>
        <v/>
      </c>
      <c r="O161" t="inlineStr"/>
      <c r="P161" t="inlineStr"/>
      <c r="Q161" t="inlineStr"/>
      <c r="R161" t="inlineStr"/>
      <c r="S161">
        <f>G161*BS!$B$9</f>
        <v/>
      </c>
      <c r="T161">
        <f>H161*BS!$B$9</f>
        <v/>
      </c>
    </row>
    <row r="162" customFormat="1" s="79">
      <c r="B162" t="inlineStr">
        <is>
          <t>Furniture and fixtures Furniture and fixtures Furniture and fixtures Carrying amounts 2023 At31 March 2023</t>
        </is>
      </c>
      <c r="G162" t="n">
        <v>0</v>
      </c>
      <c r="H162" t="n">
        <v>1205251</v>
      </c>
      <c r="N162">
        <f>B162</f>
        <v/>
      </c>
      <c r="O162" t="inlineStr"/>
      <c r="P162" t="inlineStr"/>
      <c r="Q162" t="inlineStr"/>
      <c r="R162" t="inlineStr"/>
      <c r="S162">
        <f>G162*BS!$B$9</f>
        <v/>
      </c>
      <c r="T162">
        <f>H162*BS!$B$9</f>
        <v/>
      </c>
    </row>
    <row r="163" customFormat="1" s="79">
      <c r="B163" t="inlineStr">
        <is>
          <t>Capital works in progress Capital works in progress Capital works in progress Carrying amounts 2022 At31 March 2022</t>
        </is>
      </c>
      <c r="G163" t="n">
        <v>129023</v>
      </c>
      <c r="H163" t="n">
        <v>0</v>
      </c>
      <c r="N163">
        <f>B163</f>
        <v/>
      </c>
      <c r="O163" t="inlineStr"/>
      <c r="P163" t="inlineStr"/>
      <c r="Q163" t="inlineStr"/>
      <c r="R163" t="inlineStr"/>
      <c r="S163">
        <f>G163*BS!$B$9</f>
        <v/>
      </c>
      <c r="T163">
        <f>H163*BS!$B$9</f>
        <v/>
      </c>
    </row>
    <row r="164" customFormat="1" s="117">
      <c r="A164" s="618" t="n"/>
      <c r="B164" s="102" t="inlineStr">
        <is>
          <t>Capital works in progress Capital works in progress Capital works in progress Carrying amounts 2023 At31 March 2023</t>
        </is>
      </c>
      <c r="C164" s="939" t="n"/>
      <c r="D164" s="939" t="n"/>
      <c r="E164" s="939" t="n"/>
      <c r="F164" s="939" t="n"/>
      <c r="G164" s="939" t="n">
        <v>0</v>
      </c>
      <c r="H164" s="939" t="n">
        <v>168072</v>
      </c>
      <c r="I164" s="928" t="n"/>
      <c r="N164" s="105">
        <f>B164</f>
        <v/>
      </c>
      <c r="O164" s="106" t="inlineStr"/>
      <c r="P164" s="106" t="inlineStr"/>
      <c r="Q164" s="106" t="inlineStr"/>
      <c r="R164" s="106" t="inlineStr"/>
      <c r="S164" s="106">
        <f>G164*BS!$B$9</f>
        <v/>
      </c>
      <c r="T164" s="106">
        <f>H164*BS!$B$9</f>
        <v/>
      </c>
      <c r="U164" s="929">
        <f>I133</f>
        <v/>
      </c>
      <c r="V164" s="927" t="n"/>
      <c r="W164" s="927" t="n"/>
    </row>
    <row r="165" customFormat="1" s="79">
      <c r="A165" s="618" t="n"/>
      <c r="B165" s="102" t="inlineStr">
        <is>
          <t>Capital works in progress Capital works in progress Total Carrying amounts 2022 At31 March 2022</t>
        </is>
      </c>
      <c r="C165" s="939" t="n"/>
      <c r="D165" s="939" t="n"/>
      <c r="E165" s="939" t="n"/>
      <c r="F165" s="939" t="n"/>
      <c r="G165" s="939" t="n">
        <v>10142258</v>
      </c>
      <c r="H165" s="939" t="n">
        <v>0</v>
      </c>
      <c r="I165" s="928" t="n"/>
      <c r="N165" s="105">
        <f>B165</f>
        <v/>
      </c>
      <c r="O165" s="106" t="inlineStr"/>
      <c r="P165" s="106" t="inlineStr"/>
      <c r="Q165" s="106" t="inlineStr"/>
      <c r="R165" s="106" t="inlineStr"/>
      <c r="S165" s="106">
        <f>G165*BS!$B$9</f>
        <v/>
      </c>
      <c r="T165" s="106">
        <f>H165*BS!$B$9</f>
        <v/>
      </c>
      <c r="U165" s="107">
        <f>I134</f>
        <v/>
      </c>
      <c r="V165" s="927" t="n"/>
      <c r="W165" s="927" t="n"/>
    </row>
    <row r="166" customFormat="1" s="79">
      <c r="A166" s="618" t="n"/>
      <c r="B166" s="102" t="inlineStr">
        <is>
          <t>Capital works in progress Capital works in progress Total Carrying amounts 2023 At31 March 2023</t>
        </is>
      </c>
      <c r="C166" s="939" t="n"/>
      <c r="D166" s="939" t="n"/>
      <c r="E166" s="939" t="n"/>
      <c r="F166" s="939" t="n"/>
      <c r="G166" s="939" t="n">
        <v>0</v>
      </c>
      <c r="H166" s="939" t="n">
        <v>10584276</v>
      </c>
      <c r="I166" s="928" t="n"/>
      <c r="N166" s="105">
        <f>B166</f>
        <v/>
      </c>
      <c r="O166" s="106" t="inlineStr"/>
      <c r="P166" s="106" t="inlineStr"/>
      <c r="Q166" s="106" t="inlineStr"/>
      <c r="R166" s="106" t="inlineStr"/>
      <c r="S166" s="106">
        <f>G166*BS!$B$9</f>
        <v/>
      </c>
      <c r="T166" s="106">
        <f>H166*BS!$B$9</f>
        <v/>
      </c>
      <c r="U166" s="107">
        <f>I135</f>
        <v/>
      </c>
      <c r="V166" s="927" t="n"/>
      <c r="W166" s="927" t="n"/>
    </row>
    <row r="167" customFormat="1" s="79">
      <c r="A167" s="618" t="n"/>
      <c r="B167" s="102" t="inlineStr">
        <is>
          <t xml:space="preserve"> Software At cost</t>
        </is>
      </c>
      <c r="C167" s="939" t="n"/>
      <c r="D167" s="939" t="n"/>
      <c r="E167" s="939" t="n"/>
      <c r="F167" s="939" t="n"/>
      <c r="G167" s="939" t="n">
        <v>128219</v>
      </c>
      <c r="H167" s="939" t="n">
        <v>190619</v>
      </c>
      <c r="I167" s="928" t="n"/>
      <c r="N167" s="105">
        <f>B167</f>
        <v/>
      </c>
      <c r="O167" s="106" t="inlineStr"/>
      <c r="P167" s="106" t="inlineStr"/>
      <c r="Q167" s="106" t="inlineStr"/>
      <c r="R167" s="106" t="inlineStr"/>
      <c r="S167" s="106">
        <f>G167*BS!$B$9</f>
        <v/>
      </c>
      <c r="T167" s="106">
        <f>H167*BS!$B$9</f>
        <v/>
      </c>
      <c r="U167" s="107">
        <f>I136</f>
        <v/>
      </c>
      <c r="V167" s="927" t="n"/>
      <c r="W167" s="927" t="n"/>
    </row>
    <row r="168" customFormat="1" s="79">
      <c r="A168" s="618" t="n"/>
      <c r="B168" s="102" t="inlineStr">
        <is>
          <t xml:space="preserve"> Software Accumulated amortisation</t>
        </is>
      </c>
      <c r="C168" s="939" t="n"/>
      <c r="D168" s="939" t="n"/>
      <c r="E168" s="939" t="n"/>
      <c r="F168" s="939" t="n"/>
      <c r="G168" s="939" t="n">
        <v>-48899</v>
      </c>
      <c r="H168" s="939" t="n">
        <v>-85500</v>
      </c>
      <c r="I168" s="928" t="n"/>
      <c r="N168" s="105">
        <f>B168</f>
        <v/>
      </c>
      <c r="O168" s="106" t="inlineStr"/>
      <c r="P168" s="106" t="inlineStr"/>
      <c r="Q168" s="106" t="inlineStr"/>
      <c r="R168" s="106" t="inlineStr"/>
      <c r="S168" s="106">
        <f>G168*BS!$B$9</f>
        <v/>
      </c>
      <c r="T168" s="106">
        <f>H168*BS!$B$9</f>
        <v/>
      </c>
      <c r="U168" s="107">
        <f>I137</f>
        <v/>
      </c>
      <c r="V168" s="927" t="n"/>
      <c r="W168" s="927" t="n"/>
    </row>
    <row r="169" customFormat="1" s="79">
      <c r="A169" s="618" t="n"/>
      <c r="B169" s="102" t="inlineStr">
        <is>
          <t xml:space="preserve"> Software Net carrying amount</t>
        </is>
      </c>
      <c r="C169" s="103" t="n"/>
      <c r="D169" s="103" t="n"/>
      <c r="E169" s="103" t="n"/>
      <c r="F169" s="103" t="n"/>
      <c r="G169" s="103" t="n">
        <v>79320</v>
      </c>
      <c r="H169" s="103" t="n">
        <v>105119</v>
      </c>
      <c r="I169" s="928" t="n"/>
      <c r="N169" s="105">
        <f>B169</f>
        <v/>
      </c>
      <c r="O169" s="106" t="inlineStr"/>
      <c r="P169" s="106" t="inlineStr"/>
      <c r="Q169" s="106" t="inlineStr"/>
      <c r="R169" s="106" t="inlineStr"/>
      <c r="S169" s="106">
        <f>G169*BS!$B$9</f>
        <v/>
      </c>
      <c r="T169" s="106">
        <f>H169*BS!$B$9</f>
        <v/>
      </c>
      <c r="U169" s="107">
        <f>I138</f>
        <v/>
      </c>
      <c r="V169" s="927" t="n"/>
      <c r="W169" s="927" t="n"/>
    </row>
    <row r="170" customFormat="1" s="79">
      <c r="A170" s="618" t="n"/>
      <c r="B170" s="102" t="inlineStr">
        <is>
          <t xml:space="preserve"> Reconciliation of carrying amount In AUD</t>
        </is>
      </c>
      <c r="C170" s="939" t="n"/>
      <c r="D170" s="939" t="n"/>
      <c r="E170" s="939" t="n"/>
      <c r="F170" s="939" t="n"/>
      <c r="G170" s="939" t="n">
        <v>0</v>
      </c>
      <c r="H170" s="939" t="n">
        <v>0</v>
      </c>
      <c r="I170" s="928" t="n"/>
      <c r="N170" s="105">
        <f>B170</f>
        <v/>
      </c>
      <c r="O170" s="106" t="inlineStr"/>
      <c r="P170" s="106" t="inlineStr"/>
      <c r="Q170" s="106" t="inlineStr"/>
      <c r="R170" s="106" t="inlineStr"/>
      <c r="S170" s="106">
        <f>G170*BS!$B$9</f>
        <v/>
      </c>
      <c r="T170" s="106">
        <f>H170*BS!$B$9</f>
        <v/>
      </c>
      <c r="U170" s="107">
        <f>I139</f>
        <v/>
      </c>
      <c r="V170" s="927" t="n"/>
      <c r="W170" s="927" t="n"/>
    </row>
    <row r="171" customFormat="1" s="79">
      <c r="A171" s="618" t="n"/>
      <c r="B171" s="102" t="inlineStr">
        <is>
          <t xml:space="preserve"> Carrying amounts At31 March 2022</t>
        </is>
      </c>
      <c r="C171" s="939" t="n"/>
      <c r="D171" s="939" t="n"/>
      <c r="E171" s="939" t="n"/>
      <c r="F171" s="939" t="n"/>
      <c r="G171" s="939" t="n">
        <v>79320</v>
      </c>
      <c r="H171" s="939" t="n">
        <v>79320</v>
      </c>
      <c r="I171" s="928" t="n"/>
      <c r="N171" s="105">
        <f>B171</f>
        <v/>
      </c>
      <c r="O171" s="106" t="inlineStr"/>
      <c r="P171" s="106" t="inlineStr"/>
      <c r="Q171" s="106" t="inlineStr"/>
      <c r="R171" s="106" t="inlineStr"/>
      <c r="S171" s="106">
        <f>G171*BS!$B$9</f>
        <v/>
      </c>
      <c r="T171" s="106">
        <f>H171*BS!$B$9</f>
        <v/>
      </c>
      <c r="U171" s="107" t="n"/>
      <c r="V171" s="927" t="n"/>
      <c r="W171" s="927" t="n"/>
    </row>
    <row r="172" customFormat="1" s="79">
      <c r="A172" s="618" t="n"/>
      <c r="B172" s="102" t="inlineStr">
        <is>
          <t xml:space="preserve"> Carrying amounts At 31 March 2023</t>
        </is>
      </c>
      <c r="C172" s="939" t="n"/>
      <c r="D172" s="939" t="n"/>
      <c r="E172" s="939" t="n"/>
      <c r="F172" s="939" t="n"/>
      <c r="G172" s="939" t="n">
        <v>105119</v>
      </c>
      <c r="H172" s="939" t="n">
        <v>105119</v>
      </c>
      <c r="I172" s="928" t="n"/>
      <c r="N172" s="105">
        <f>B172</f>
        <v/>
      </c>
      <c r="O172" s="106" t="inlineStr"/>
      <c r="P172" s="106" t="inlineStr"/>
      <c r="Q172" s="106" t="inlineStr"/>
      <c r="R172" s="106" t="inlineStr"/>
      <c r="S172" s="106">
        <f>G172*BS!$B$9</f>
        <v/>
      </c>
      <c r="T172" s="106">
        <f>H172*BS!$B$9</f>
        <v/>
      </c>
      <c r="U172" s="107">
        <f>I141</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I142</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I143</f>
        <v/>
      </c>
      <c r="V174" s="927" t="n"/>
      <c r="W174" s="927" t="n"/>
    </row>
    <row r="175" customFormat="1" s="79">
      <c r="A175" s="618" t="inlineStr">
        <is>
          <t>K21</t>
        </is>
      </c>
      <c r="B175" s="96" t="inlineStr">
        <is>
          <t xml:space="preserve">Total </t>
        </is>
      </c>
      <c r="C175" s="940">
        <f>SUM(INDIRECT(ADDRESS(MATCH("K20",$A:$A,0)+1,COLUMN(C$12),4)&amp;":"&amp;ADDRESS(MATCH("K21",$A:$A,0)-1,COLUMN(C$12),4)))</f>
        <v/>
      </c>
      <c r="D175" s="940">
        <f>SUM(INDIRECT(ADDRESS(MATCH("K20",$A:$A,0)+1,COLUMN(D$12),4)&amp;":"&amp;ADDRESS(MATCH("K21",$A:$A,0)-1,COLUMN(D$12),4)))</f>
        <v/>
      </c>
      <c r="E175" s="940">
        <f>SUM(INDIRECT(ADDRESS(MATCH("K20",$A:$A,0)+1,COLUMN(E$12),4)&amp;":"&amp;ADDRESS(MATCH("K21",$A:$A,0)-1,COLUMN(E$12),4)))</f>
        <v/>
      </c>
      <c r="F175" s="940">
        <f>SUM(INDIRECT(ADDRESS(MATCH("K20",$A:$A,0)+1,COLUMN(F$12),4)&amp;":"&amp;ADDRESS(MATCH("K21",$A:$A,0)-1,COLUMN(F$12),4)))</f>
        <v/>
      </c>
      <c r="G175" s="940">
        <f>SUM(INDIRECT(ADDRESS(MATCH("K20",$A:$A,0)+1,COLUMN(G$12),4)&amp;":"&amp;ADDRESS(MATCH("K21",$A:$A,0)-1,COLUMN(G$12),4)))</f>
        <v/>
      </c>
      <c r="H175" s="940">
        <f>SUM(INDIRECT(ADDRESS(MATCH("K20",$A:$A,0)+1,COLUMN(H$12),4)&amp;":"&amp;ADDRESS(MATCH("K21",$A:$A,0)-1,COLUMN(H$12),4)))</f>
        <v/>
      </c>
      <c r="I175" s="934" t="n"/>
      <c r="J175" s="85" t="n"/>
      <c r="K175" s="85" t="n"/>
      <c r="L175" s="85" t="n"/>
      <c r="M175" s="85" t="n"/>
      <c r="N175" s="114">
        <f>B175</f>
        <v/>
      </c>
      <c r="O175" s="156">
        <f>C175*BS!$B$9</f>
        <v/>
      </c>
      <c r="P175" s="156">
        <f>D175*BS!$B$9</f>
        <v/>
      </c>
      <c r="Q175" s="156">
        <f>E175*BS!$B$9</f>
        <v/>
      </c>
      <c r="R175" s="156">
        <f>F175*BS!$B$9</f>
        <v/>
      </c>
      <c r="S175" s="156">
        <f>G175*BS!$B$9</f>
        <v/>
      </c>
      <c r="T175" s="156">
        <f>H175*BS!$B$9</f>
        <v/>
      </c>
      <c r="U175" s="157">
        <f>I144</f>
        <v/>
      </c>
      <c r="V175" s="941" t="n"/>
      <c r="W175" s="941"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t="n"/>
      <c r="V176" s="927" t="n"/>
      <c r="W176" s="927" t="n"/>
    </row>
    <row r="177">
      <c r="A177" s="618" t="inlineStr">
        <is>
          <t>K22</t>
        </is>
      </c>
      <c r="B177" s="96" t="inlineStr">
        <is>
          <t>Investments</t>
        </is>
      </c>
      <c r="C177" s="158" t="n"/>
      <c r="D177" s="158" t="n"/>
      <c r="E177" s="158" t="n"/>
      <c r="F177" s="158" t="n"/>
      <c r="G177" s="158" t="n"/>
      <c r="H177" s="158" t="n"/>
      <c r="I177" s="955" t="n"/>
      <c r="J177" s="85" t="n"/>
      <c r="K177" s="85" t="n"/>
      <c r="L177" s="85" t="n"/>
      <c r="M177" s="85" t="n"/>
      <c r="N177" s="114">
        <f>B177</f>
        <v/>
      </c>
      <c r="O177" s="115" t="inlineStr"/>
      <c r="P177" s="115" t="inlineStr"/>
      <c r="Q177" s="115" t="inlineStr"/>
      <c r="R177" s="115" t="inlineStr"/>
      <c r="S177" s="115" t="inlineStr"/>
      <c r="T177" s="115" t="inlineStr"/>
      <c r="U177" s="123" t="n"/>
      <c r="V177" s="936" t="n"/>
      <c r="W177" s="936"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929">
        <f>I147</f>
        <v/>
      </c>
      <c r="V178" s="927" t="n"/>
      <c r="W178" s="927" t="n"/>
    </row>
    <row r="179">
      <c r="A179" s="618" t="n"/>
      <c r="B179" s="140"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929">
        <f>I148</f>
        <v/>
      </c>
      <c r="V179" s="927" t="n"/>
      <c r="W179" s="927" t="n"/>
    </row>
    <row r="180">
      <c r="A180" s="618" t="n"/>
      <c r="B180" s="102" t="n"/>
      <c r="C180" s="103" t="n"/>
      <c r="D180" s="103" t="n"/>
      <c r="E180" s="103" t="n"/>
      <c r="F180" s="103" t="n"/>
      <c r="G180" s="103" t="n"/>
      <c r="H180" s="103" t="n"/>
      <c r="I180" s="928" t="n"/>
      <c r="N180" s="105" t="inlineStr"/>
      <c r="O180" s="106" t="inlineStr"/>
      <c r="P180" s="106" t="inlineStr"/>
      <c r="Q180" s="106" t="inlineStr"/>
      <c r="R180" s="106" t="inlineStr"/>
      <c r="S180" s="106" t="inlineStr"/>
      <c r="T180" s="106" t="inlineStr"/>
      <c r="U180" s="107">
        <f>I149</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I150</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I151</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f>I152</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I153</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I154</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t="n"/>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f>I156</f>
        <v/>
      </c>
      <c r="V187" s="927" t="n"/>
      <c r="W187" s="927" t="n"/>
    </row>
    <row r="188">
      <c r="A188" s="618" t="n"/>
      <c r="B188" s="102" t="n"/>
      <c r="C188" s="939" t="n"/>
      <c r="D188" s="939" t="n"/>
      <c r="E188" s="939" t="n"/>
      <c r="F188" s="939" t="n"/>
      <c r="G188" s="939" t="n"/>
      <c r="H188" s="939" t="n"/>
      <c r="I188" s="943" t="n"/>
      <c r="N188" s="105" t="inlineStr"/>
      <c r="O188" s="106" t="inlineStr"/>
      <c r="P188" s="106" t="inlineStr"/>
      <c r="Q188" s="106" t="inlineStr"/>
      <c r="R188" s="106" t="inlineStr"/>
      <c r="S188" s="106" t="inlineStr"/>
      <c r="T188" s="106" t="inlineStr"/>
      <c r="U188" s="107">
        <f>I157</f>
        <v/>
      </c>
      <c r="V188" s="936" t="n"/>
      <c r="W188" s="936" t="n"/>
    </row>
    <row r="189">
      <c r="A189" s="618" t="inlineStr">
        <is>
          <t>K23</t>
        </is>
      </c>
      <c r="B189" s="96" t="inlineStr">
        <is>
          <t>Total</t>
        </is>
      </c>
      <c r="C189" s="940">
        <f>SUM(INDIRECT(ADDRESS(MATCH("K22",$A:$A,0)+1,COLUMN(C$12),4)&amp;":"&amp;ADDRESS(MATCH("K23",$A:$A,0)-1,COLUMN(C$12),4)))</f>
        <v/>
      </c>
      <c r="D189" s="940">
        <f>SUM(INDIRECT(ADDRESS(MATCH("K22",$A:$A,0)+1,COLUMN(D$12),4)&amp;":"&amp;ADDRESS(MATCH("K23",$A:$A,0)-1,COLUMN(D$12),4)))</f>
        <v/>
      </c>
      <c r="E189" s="940">
        <f>SUM(INDIRECT(ADDRESS(MATCH("K22",$A:$A,0)+1,COLUMN(E$12),4)&amp;":"&amp;ADDRESS(MATCH("K23",$A:$A,0)-1,COLUMN(E$12),4)))</f>
        <v/>
      </c>
      <c r="F189" s="940">
        <f>SUM(INDIRECT(ADDRESS(MATCH("K22",$A:$A,0)+1,COLUMN(F$12),4)&amp;":"&amp;ADDRESS(MATCH("K23",$A:$A,0)-1,COLUMN(F$12),4)))</f>
        <v/>
      </c>
      <c r="G189" s="940">
        <f>SUM(INDIRECT(ADDRESS(MATCH("K22",$A:$A,0)+1,COLUMN(G$12),4)&amp;":"&amp;ADDRESS(MATCH("K23",$A:$A,0)-1,COLUMN(G$12),4)))</f>
        <v/>
      </c>
      <c r="H189" s="940">
        <f>SUM(INDIRECT(ADDRESS(MATCH("K22",$A:$A,0)+1,COLUMN(H$12),4)&amp;":"&amp;ADDRESS(MATCH("K23",$A:$A,0)-1,COLUMN(H$12),4)))</f>
        <v/>
      </c>
      <c r="I189" s="955" t="n"/>
      <c r="J189" s="85" t="n"/>
      <c r="K189" s="85" t="n"/>
      <c r="L189" s="85" t="n"/>
      <c r="M189" s="85" t="n"/>
      <c r="N189" s="114">
        <f>B189</f>
        <v/>
      </c>
      <c r="O189" s="115">
        <f>C189*BS!$B$9</f>
        <v/>
      </c>
      <c r="P189" s="115">
        <f>D189*BS!$B$9</f>
        <v/>
      </c>
      <c r="Q189" s="115">
        <f>E189*BS!$B$9</f>
        <v/>
      </c>
      <c r="R189" s="115">
        <f>F189*BS!$B$9</f>
        <v/>
      </c>
      <c r="S189" s="115">
        <f>G189*BS!$B$9</f>
        <v/>
      </c>
      <c r="T189" s="115">
        <f>H189*BS!$B$9</f>
        <v/>
      </c>
      <c r="U189" s="123">
        <f>I158</f>
        <v/>
      </c>
      <c r="V189" s="936" t="n"/>
      <c r="W189" s="936"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t="n"/>
      <c r="V190" s="927" t="n"/>
      <c r="W190" s="927" t="n"/>
    </row>
    <row r="191">
      <c r="A191" s="618" t="inlineStr">
        <is>
          <t>K24</t>
        </is>
      </c>
      <c r="B191" s="96" t="inlineStr">
        <is>
          <t xml:space="preserve">Deferred charges </t>
        </is>
      </c>
      <c r="C191" s="954" t="n"/>
      <c r="D191" s="954" t="n"/>
      <c r="E191" s="954" t="n"/>
      <c r="F191" s="954" t="n"/>
      <c r="G191" s="954" t="n"/>
      <c r="H191" s="954" t="n"/>
      <c r="I191" s="934" t="n"/>
      <c r="J191" s="85" t="n"/>
      <c r="K191" s="85" t="n"/>
      <c r="L191" s="85" t="n"/>
      <c r="M191" s="85" t="n"/>
      <c r="N191" s="114">
        <f>B191</f>
        <v/>
      </c>
      <c r="O191" s="115" t="inlineStr"/>
      <c r="P191" s="115" t="inlineStr"/>
      <c r="Q191" s="115" t="inlineStr"/>
      <c r="R191" s="115" t="inlineStr"/>
      <c r="S191" s="115" t="inlineStr"/>
      <c r="T191" s="115" t="inlineStr"/>
      <c r="U191" s="935">
        <f>I160</f>
        <v/>
      </c>
      <c r="V191" s="941" t="n"/>
      <c r="W191" s="941" t="n"/>
      <c r="X191" s="85" t="n"/>
      <c r="Y191" s="85" t="n"/>
      <c r="Z191" s="85" t="n"/>
      <c r="AA191" s="85" t="n"/>
      <c r="AB191" s="85" t="n"/>
      <c r="AC191" s="85" t="n"/>
      <c r="AD191" s="85" t="n"/>
      <c r="AE191" s="85" t="n"/>
      <c r="AF191" s="85" t="n"/>
      <c r="AG191" s="85" t="n"/>
      <c r="AH191" s="85" t="n"/>
      <c r="AI191" s="85" t="n"/>
      <c r="AJ191" s="85" t="n"/>
      <c r="AK191" s="85" t="n"/>
      <c r="AL191" s="85" t="n"/>
      <c r="AM191" s="85" t="n"/>
      <c r="AN191" s="85" t="n"/>
      <c r="AO191" s="85" t="n"/>
      <c r="AP191" s="85" t="n"/>
      <c r="AQ191" s="85" t="n"/>
      <c r="AR191" s="85" t="n"/>
      <c r="AS191" s="85" t="n"/>
      <c r="AT191" s="85" t="n"/>
      <c r="AU191" s="85" t="n"/>
      <c r="AV191" s="85" t="n"/>
      <c r="AW191" s="85" t="n"/>
      <c r="AX191" s="85" t="n"/>
      <c r="AY191" s="85" t="n"/>
      <c r="AZ191" s="85" t="n"/>
      <c r="BA191" s="85"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c r="CA191" s="85" t="n"/>
      <c r="CB191" s="85" t="n"/>
      <c r="CC191" s="85" t="n"/>
      <c r="CD191" s="85" t="n"/>
      <c r="CE191" s="85" t="n"/>
      <c r="CF191" s="85" t="n"/>
      <c r="CG191" s="85" t="n"/>
      <c r="CH191" s="85" t="n"/>
      <c r="CI191" s="85" t="n"/>
      <c r="CJ191" s="85" t="n"/>
      <c r="CK191" s="85" t="n"/>
      <c r="CL191" s="85" t="n"/>
      <c r="CM191" s="85" t="n"/>
      <c r="CN191" s="85" t="n"/>
      <c r="CO191" s="85" t="n"/>
      <c r="CP191" s="85" t="n"/>
      <c r="CQ191" s="85" t="n"/>
      <c r="CR191" s="85" t="n"/>
      <c r="CS191" s="85" t="n"/>
      <c r="CT191" s="85" t="n"/>
      <c r="CU191" s="85" t="n"/>
      <c r="CV191" s="85" t="n"/>
      <c r="CW191" s="85" t="n"/>
      <c r="CX191" s="85" t="n"/>
      <c r="CY191" s="85" t="n"/>
      <c r="CZ191" s="85" t="n"/>
      <c r="DA191" s="85" t="n"/>
      <c r="DB191" s="85" t="n"/>
      <c r="DC191" s="85" t="n"/>
      <c r="DD191" s="85" t="n"/>
      <c r="DE191" s="85" t="n"/>
      <c r="DF191" s="85" t="n"/>
      <c r="DG191" s="85" t="n"/>
      <c r="DH191" s="85" t="n"/>
      <c r="DI191" s="85" t="n"/>
      <c r="DJ191" s="85" t="n"/>
      <c r="DK191" s="85" t="n"/>
      <c r="DL191" s="85" t="n"/>
      <c r="DM191" s="85" t="n"/>
      <c r="DN191" s="85" t="n"/>
      <c r="DO191" s="85" t="n"/>
      <c r="DP191" s="85" t="n"/>
      <c r="DQ191" s="85" t="n"/>
      <c r="DR191" s="85" t="n"/>
      <c r="DS191" s="85" t="n"/>
      <c r="DT191" s="85" t="n"/>
      <c r="DU191" s="85" t="n"/>
      <c r="DV191" s="85" t="n"/>
      <c r="DW191" s="85" t="n"/>
      <c r="DX191" s="85" t="n"/>
      <c r="DY191" s="85" t="n"/>
      <c r="DZ191" s="85" t="n"/>
      <c r="EA191" s="85" t="n"/>
      <c r="EB191" s="85" t="n"/>
      <c r="EC191" s="85" t="n"/>
      <c r="ED191" s="85" t="n"/>
      <c r="EE191" s="85" t="n"/>
      <c r="EF191" s="85" t="n"/>
      <c r="EG191" s="85" t="n"/>
      <c r="EH191" s="85" t="n"/>
      <c r="EI191" s="85" t="n"/>
      <c r="EJ191" s="85" t="n"/>
      <c r="EK191" s="85" t="n"/>
      <c r="EL191" s="85" t="n"/>
      <c r="EM191" s="85" t="n"/>
      <c r="EN191" s="85" t="n"/>
      <c r="EO191" s="85" t="n"/>
      <c r="EP191" s="85" t="n"/>
      <c r="EQ191" s="85" t="n"/>
      <c r="ER191" s="85" t="n"/>
      <c r="ES191" s="85" t="n"/>
      <c r="ET191" s="85" t="n"/>
      <c r="EU191" s="85" t="n"/>
      <c r="EV191" s="85" t="n"/>
      <c r="EW191" s="85" t="n"/>
      <c r="EX191" s="85" t="n"/>
      <c r="EY191" s="85" t="n"/>
      <c r="EZ191" s="85" t="n"/>
      <c r="FA191" s="85" t="n"/>
      <c r="FB191" s="85" t="n"/>
      <c r="FC191" s="85" t="n"/>
      <c r="FD191" s="85" t="n"/>
      <c r="FE191" s="85" t="n"/>
      <c r="FF191" s="85" t="n"/>
      <c r="FG191" s="85" t="n"/>
      <c r="FH191" s="85" t="n"/>
      <c r="FI191" s="85" t="n"/>
      <c r="FJ191" s="85" t="n"/>
      <c r="FK191" s="85" t="n"/>
      <c r="FL191" s="85" t="n"/>
      <c r="FM191" s="85" t="n"/>
      <c r="FN191" s="85" t="n"/>
      <c r="FO191" s="85" t="n"/>
      <c r="FP191" s="85" t="n"/>
      <c r="FQ191" s="85" t="n"/>
      <c r="FR191" s="85" t="n"/>
      <c r="FS191" s="85" t="n"/>
      <c r="FT191" s="85" t="n"/>
      <c r="FU191" s="85" t="n"/>
      <c r="FV191" s="85" t="n"/>
      <c r="FW191" s="85" t="n"/>
      <c r="FX191" s="85" t="n"/>
      <c r="FY191" s="85" t="n"/>
      <c r="FZ191" s="85" t="n"/>
      <c r="GA191" s="85" t="n"/>
      <c r="GB191" s="85" t="n"/>
      <c r="GC191" s="85" t="n"/>
      <c r="GD191" s="85" t="n"/>
      <c r="GE191" s="85" t="n"/>
      <c r="GF191" s="85" t="n"/>
      <c r="GG191" s="85" t="n"/>
      <c r="GH191" s="85" t="n"/>
      <c r="GI191" s="85" t="n"/>
      <c r="GJ191" s="85" t="n"/>
      <c r="GK191" s="85" t="n"/>
      <c r="GL191" s="85" t="n"/>
      <c r="GM191" s="85" t="n"/>
      <c r="GN191" s="85" t="n"/>
      <c r="GO191" s="85" t="n"/>
      <c r="GP191" s="85" t="n"/>
      <c r="GQ191" s="85" t="n"/>
      <c r="GR191" s="85" t="n"/>
      <c r="GS191" s="85" t="n"/>
      <c r="GT191" s="85" t="n"/>
      <c r="GU191" s="85" t="n"/>
      <c r="GV191" s="85" t="n"/>
      <c r="GW191" s="85" t="n"/>
      <c r="GX191" s="85" t="n"/>
      <c r="GY191" s="85" t="n"/>
      <c r="GZ191" s="85" t="n"/>
      <c r="HA191" s="85" t="n"/>
      <c r="HB191" s="85" t="n"/>
      <c r="HC191" s="85" t="n"/>
      <c r="HD191" s="85" t="n"/>
      <c r="HE191" s="85" t="n"/>
      <c r="HF191" s="85" t="n"/>
      <c r="HG191" s="85" t="n"/>
      <c r="HH191" s="85" t="n"/>
      <c r="HI191" s="85" t="n"/>
      <c r="HJ191" s="85" t="n"/>
      <c r="HK191" s="85" t="n"/>
      <c r="HL191" s="85" t="n"/>
      <c r="HM191" s="85" t="n"/>
      <c r="HN191" s="85" t="n"/>
      <c r="HO191" s="85" t="n"/>
      <c r="HP191" s="85" t="n"/>
      <c r="HQ191" s="85" t="n"/>
      <c r="HR191" s="85" t="n"/>
      <c r="HS191" s="85" t="n"/>
      <c r="HT191" s="85" t="n"/>
      <c r="HU191" s="85" t="n"/>
      <c r="HV191" s="85" t="n"/>
      <c r="HW191" s="85" t="n"/>
      <c r="HX191" s="85" t="n"/>
      <c r="HY191" s="85" t="n"/>
      <c r="HZ191" s="85" t="n"/>
      <c r="IA191" s="85" t="n"/>
      <c r="IB191" s="85" t="n"/>
      <c r="IC191" s="85" t="n"/>
      <c r="ID191" s="85" t="n"/>
      <c r="IE191" s="85" t="n"/>
      <c r="IF191" s="85" t="n"/>
      <c r="IG191" s="85" t="n"/>
      <c r="IH191" s="85" t="n"/>
      <c r="II191" s="85" t="n"/>
      <c r="IJ191" s="85" t="n"/>
      <c r="IK191" s="85" t="n"/>
      <c r="IL191" s="85" t="n"/>
      <c r="IM191" s="85" t="n"/>
      <c r="IN191" s="85" t="n"/>
      <c r="IO191" s="85" t="n"/>
      <c r="IP191" s="85" t="n"/>
      <c r="IQ191" s="85" t="n"/>
      <c r="IR191" s="85" t="n"/>
      <c r="IS191" s="85" t="n"/>
      <c r="IT191" s="85" t="n"/>
      <c r="IU191" s="85" t="n"/>
      <c r="IV191" s="85" t="n"/>
      <c r="IW191" s="85" t="n"/>
      <c r="IX191" s="85" t="n"/>
      <c r="IY191" s="85" t="n"/>
      <c r="IZ191" s="85" t="n"/>
      <c r="JA191" s="85" t="n"/>
      <c r="JB191" s="85" t="n"/>
      <c r="JC191" s="85" t="n"/>
      <c r="JD191" s="85" t="n"/>
      <c r="JE191" s="85" t="n"/>
      <c r="JF191" s="85" t="n"/>
      <c r="JG191" s="85" t="n"/>
      <c r="JH191" s="85" t="n"/>
      <c r="JI191" s="85" t="n"/>
      <c r="JJ191" s="85" t="n"/>
      <c r="JK191" s="85" t="n"/>
      <c r="JL191" s="85" t="n"/>
      <c r="JM191" s="85" t="n"/>
      <c r="JN191" s="85" t="n"/>
      <c r="JO191" s="85" t="n"/>
      <c r="JP191" s="85" t="n"/>
      <c r="JQ191" s="85" t="n"/>
      <c r="JR191" s="85" t="n"/>
      <c r="JS191" s="85" t="n"/>
      <c r="JT191" s="85" t="n"/>
      <c r="JU191" s="85" t="n"/>
      <c r="JV191" s="85" t="n"/>
      <c r="JW191" s="85" t="n"/>
      <c r="JX191" s="85" t="n"/>
      <c r="JY191" s="85" t="n"/>
      <c r="JZ191" s="85" t="n"/>
      <c r="KA191" s="85" t="n"/>
      <c r="KB191" s="85" t="n"/>
      <c r="KC191" s="85" t="n"/>
      <c r="KD191" s="85" t="n"/>
      <c r="KE191" s="85" t="n"/>
      <c r="KF191" s="85" t="n"/>
      <c r="KG191" s="85" t="n"/>
      <c r="KH191" s="85" t="n"/>
      <c r="KI191" s="85" t="n"/>
      <c r="KJ191" s="85" t="n"/>
      <c r="KK191" s="85" t="n"/>
      <c r="KL191" s="85" t="n"/>
      <c r="KM191" s="85" t="n"/>
      <c r="KN191" s="85" t="n"/>
      <c r="KO191" s="85" t="n"/>
      <c r="KP191" s="85" t="n"/>
      <c r="KQ191" s="85" t="n"/>
      <c r="KR191" s="85" t="n"/>
      <c r="KS191" s="85" t="n"/>
      <c r="KT191" s="85" t="n"/>
      <c r="KU191" s="85" t="n"/>
      <c r="KV191" s="85" t="n"/>
      <c r="KW191" s="85" t="n"/>
      <c r="KX191" s="85" t="n"/>
      <c r="KY191" s="85" t="n"/>
      <c r="KZ191" s="85" t="n"/>
      <c r="LA191" s="85" t="n"/>
      <c r="LB191" s="85" t="n"/>
      <c r="LC191" s="85" t="n"/>
      <c r="LD191" s="85" t="n"/>
      <c r="LE191" s="85" t="n"/>
      <c r="LF191" s="85" t="n"/>
      <c r="LG191" s="85" t="n"/>
      <c r="LH191" s="85" t="n"/>
      <c r="LI191" s="85" t="n"/>
      <c r="LJ191" s="85" t="n"/>
      <c r="LK191" s="85" t="n"/>
      <c r="LL191" s="85" t="n"/>
      <c r="LM191" s="85" t="n"/>
      <c r="LN191" s="85" t="n"/>
      <c r="LO191" s="85" t="n"/>
      <c r="LP191" s="85" t="n"/>
      <c r="LQ191" s="85" t="n"/>
      <c r="LR191" s="85" t="n"/>
      <c r="LS191" s="85" t="n"/>
    </row>
    <row r="192">
      <c r="B192" t="inlineStr">
        <is>
          <t>Recognised in profit or loss Deferred tax assets None Provisions</t>
        </is>
      </c>
      <c r="G192" t="n">
        <v>5380799</v>
      </c>
      <c r="H192" t="n">
        <v>0</v>
      </c>
      <c r="N192">
        <f>B192</f>
        <v/>
      </c>
      <c r="O192" t="inlineStr"/>
      <c r="P192" t="inlineStr"/>
      <c r="Q192" t="inlineStr"/>
      <c r="R192" t="inlineStr"/>
      <c r="S192">
        <f>G192*BS!$B$9</f>
        <v/>
      </c>
      <c r="T192">
        <f>H192*BS!$B$9</f>
        <v/>
      </c>
    </row>
    <row r="193">
      <c r="B193" t="inlineStr">
        <is>
          <t>Recognised in profit or loss Deferred tax assets None Property, plant and equipment</t>
        </is>
      </c>
      <c r="G193" t="n">
        <v>0</v>
      </c>
      <c r="H193" t="n">
        <v>0</v>
      </c>
      <c r="N193">
        <f>B193</f>
        <v/>
      </c>
      <c r="O193" t="inlineStr"/>
      <c r="P193" t="inlineStr"/>
      <c r="Q193" t="inlineStr"/>
      <c r="R193" t="inlineStr"/>
      <c r="S193">
        <f>G193*BS!$B$9</f>
        <v/>
      </c>
      <c r="T193">
        <f>H193*BS!$B$9</f>
        <v/>
      </c>
    </row>
    <row r="194">
      <c r="B194" t="inlineStr">
        <is>
          <t>Recognised in profit or loss Deferred tax assets None Prepayments</t>
        </is>
      </c>
      <c r="G194" t="n">
        <v>0</v>
      </c>
      <c r="H194" t="n">
        <v>0</v>
      </c>
      <c r="N194">
        <f>B194</f>
        <v/>
      </c>
      <c r="O194" t="inlineStr"/>
      <c r="P194" t="inlineStr"/>
      <c r="Q194" t="inlineStr"/>
      <c r="R194" t="inlineStr"/>
      <c r="S194">
        <f>G194*BS!$B$9</f>
        <v/>
      </c>
      <c r="T194">
        <f>H194*BS!$B$9</f>
        <v/>
      </c>
    </row>
    <row r="195">
      <c r="B195" t="inlineStr">
        <is>
          <t>Recognised in profit or loss Deferred tax assets None Tax losses carried forward</t>
        </is>
      </c>
      <c r="G195" t="n">
        <v>0</v>
      </c>
      <c r="H195" t="n">
        <v>0</v>
      </c>
      <c r="N195">
        <f>B195</f>
        <v/>
      </c>
      <c r="O195" t="inlineStr"/>
      <c r="P195" t="inlineStr"/>
      <c r="Q195" t="inlineStr"/>
      <c r="R195" t="inlineStr"/>
      <c r="S195">
        <f>G195*BS!$B$9</f>
        <v/>
      </c>
      <c r="T195">
        <f>H195*BS!$B$9</f>
        <v/>
      </c>
    </row>
    <row r="196">
      <c r="B196" t="inlineStr">
        <is>
          <t>Recognised in profit or loss Deferred tax assets Tax assets (liabilities) before set-off</t>
        </is>
      </c>
      <c r="G196" t="n">
        <v>5380799</v>
      </c>
      <c r="H196" t="n">
        <v>0</v>
      </c>
      <c r="N196">
        <f>B196</f>
        <v/>
      </c>
      <c r="O196" t="inlineStr"/>
      <c r="P196" t="inlineStr"/>
      <c r="Q196" t="inlineStr"/>
      <c r="R196" t="inlineStr"/>
      <c r="S196">
        <f>G196*BS!$B$9</f>
        <v/>
      </c>
      <c r="T196">
        <f>H196*BS!$B$9</f>
        <v/>
      </c>
    </row>
    <row r="197">
      <c r="B197" t="inlineStr">
        <is>
          <t>Recognised in profit or loss Deferred tax assets Tax assets (liabilities) before Set-off of tax</t>
        </is>
      </c>
      <c r="G197" t="n">
        <v>-367724</v>
      </c>
      <c r="H197" t="n">
        <v>0</v>
      </c>
      <c r="N197">
        <f>B197</f>
        <v/>
      </c>
      <c r="O197" t="inlineStr"/>
      <c r="P197" t="inlineStr"/>
      <c r="Q197" t="inlineStr"/>
      <c r="R197" t="inlineStr"/>
      <c r="S197">
        <f>G197*BS!$B$9</f>
        <v/>
      </c>
      <c r="T197">
        <f>H197*BS!$B$9</f>
        <v/>
      </c>
    </row>
    <row r="198">
      <c r="B198" t="inlineStr">
        <is>
          <t>Recognised in profit or loss Deferred tax assets Tax assets (liabilities) before Net tax assets</t>
        </is>
      </c>
      <c r="G198" t="n">
        <v>5013075</v>
      </c>
      <c r="H198" t="n">
        <v>0</v>
      </c>
      <c r="N198">
        <f>B198</f>
        <v/>
      </c>
      <c r="O198" t="inlineStr"/>
      <c r="P198" t="inlineStr"/>
      <c r="Q198" t="inlineStr"/>
      <c r="R198" t="inlineStr"/>
      <c r="S198">
        <f>G198*BS!$B$9</f>
        <v/>
      </c>
      <c r="T198">
        <f>H198*BS!$B$9</f>
        <v/>
      </c>
    </row>
    <row r="199">
      <c r="B199" t="inlineStr">
        <is>
          <t>Deferred tax assets Net None Provisions 5963695 244625</t>
        </is>
      </c>
      <c r="G199" t="n">
        <v>0</v>
      </c>
      <c r="H199" t="n">
        <v>6208320</v>
      </c>
      <c r="N199">
        <f>B199</f>
        <v/>
      </c>
      <c r="O199" t="inlineStr"/>
      <c r="P199" t="inlineStr"/>
      <c r="Q199" t="inlineStr"/>
      <c r="R199" t="inlineStr"/>
      <c r="S199">
        <f>G199*BS!$B$9</f>
        <v/>
      </c>
      <c r="T199">
        <f>H199*BS!$B$9</f>
        <v/>
      </c>
    </row>
    <row r="200">
      <c r="B200" t="inlineStr">
        <is>
          <t>Deferred tax assets Net None Property, plant and equipment (809,097) 116103</t>
        </is>
      </c>
      <c r="G200" t="n">
        <v>0</v>
      </c>
      <c r="H200" t="n">
        <v>-692994</v>
      </c>
      <c r="N200">
        <f>B200</f>
        <v/>
      </c>
      <c r="O200" t="inlineStr"/>
      <c r="P200" t="inlineStr"/>
      <c r="Q200" t="inlineStr"/>
      <c r="R200" t="inlineStr"/>
      <c r="S200">
        <f>G200*BS!$B$9</f>
        <v/>
      </c>
      <c r="T200">
        <f>H200*BS!$B$9</f>
        <v/>
      </c>
    </row>
    <row r="201">
      <c r="B201" t="inlineStr">
        <is>
          <t>Deferred tax assets Net None Prepayments (250,215) nan</t>
        </is>
      </c>
      <c r="G201" t="n">
        <v>0</v>
      </c>
      <c r="H201" t="n">
        <v>-250215</v>
      </c>
      <c r="N201">
        <f>B201</f>
        <v/>
      </c>
      <c r="O201" t="inlineStr"/>
      <c r="P201" t="inlineStr"/>
      <c r="Q201" t="inlineStr"/>
      <c r="R201" t="inlineStr"/>
      <c r="S201">
        <f>G201*BS!$B$9</f>
        <v/>
      </c>
      <c r="T201">
        <f>H201*BS!$B$9</f>
        <v/>
      </c>
    </row>
    <row r="202">
      <c r="B202" t="inlineStr">
        <is>
          <t>Deferred tax assets Net None Tax losses carried forward 33377 nan</t>
        </is>
      </c>
      <c r="G202" t="n">
        <v>0</v>
      </c>
      <c r="H202" t="n">
        <v>33377</v>
      </c>
      <c r="N202">
        <f>B202</f>
        <v/>
      </c>
      <c r="O202" t="inlineStr"/>
      <c r="P202" t="inlineStr"/>
      <c r="Q202" t="inlineStr"/>
      <c r="R202" t="inlineStr"/>
      <c r="S202">
        <f>G202*BS!$B$9</f>
        <v/>
      </c>
      <c r="T202">
        <f>H202*BS!$B$9</f>
        <v/>
      </c>
    </row>
    <row r="203">
      <c r="B203" t="inlineStr">
        <is>
          <t>Deferred tax assets Net Tax assets (liabilities) before set-off 4937760 360728</t>
        </is>
      </c>
      <c r="G203" t="n">
        <v>0</v>
      </c>
      <c r="H203" t="n">
        <v>5298488</v>
      </c>
      <c r="N203">
        <f>B203</f>
        <v/>
      </c>
      <c r="O203" t="inlineStr"/>
      <c r="P203" t="inlineStr"/>
      <c r="Q203" t="inlineStr"/>
      <c r="R203" t="inlineStr"/>
      <c r="S203">
        <f>G203*BS!$B$9</f>
        <v/>
      </c>
      <c r="T203">
        <f>H203*BS!$B$9</f>
        <v/>
      </c>
    </row>
    <row r="204">
      <c r="B204" t="inlineStr">
        <is>
          <t>Deferred tax assets Net Tax assets (liabilities) before Set-off of tax nan nan</t>
        </is>
      </c>
      <c r="G204" t="n">
        <v>0</v>
      </c>
      <c r="H204" t="n">
        <v>0</v>
      </c>
      <c r="N204">
        <f>B204</f>
        <v/>
      </c>
      <c r="O204" t="inlineStr"/>
      <c r="P204" t="inlineStr"/>
      <c r="Q204" t="inlineStr"/>
      <c r="R204" t="inlineStr"/>
      <c r="S204">
        <f>G204*BS!$B$9</f>
        <v/>
      </c>
      <c r="T204">
        <f>H204*BS!$B$9</f>
        <v/>
      </c>
    </row>
    <row r="205">
      <c r="B205" t="inlineStr">
        <is>
          <t>Deferred tax assets Net Tax assets (liabilities) before Net tax assets nan nan</t>
        </is>
      </c>
      <c r="G205" t="n">
        <v>0</v>
      </c>
      <c r="H205" t="n">
        <v>5298488</v>
      </c>
      <c r="N205">
        <f>B205</f>
        <v/>
      </c>
      <c r="O205" t="inlineStr"/>
      <c r="P205" t="inlineStr"/>
      <c r="Q205" t="inlineStr"/>
      <c r="R205" t="inlineStr"/>
      <c r="S205">
        <f>G205*BS!$B$9</f>
        <v/>
      </c>
      <c r="T205">
        <f>H205*BS!$B$9</f>
        <v/>
      </c>
    </row>
    <row r="206">
      <c r="B206" t="inlineStr">
        <is>
          <t>Deferred tax assets Deferred tax assets None Provisions 5963695 244625</t>
        </is>
      </c>
      <c r="G206" t="n">
        <v>6208320</v>
      </c>
      <c r="H206" t="n">
        <v>0</v>
      </c>
      <c r="N206">
        <f>B206</f>
        <v/>
      </c>
      <c r="O206" t="inlineStr"/>
      <c r="P206" t="inlineStr"/>
      <c r="Q206" t="inlineStr"/>
      <c r="R206" t="inlineStr"/>
      <c r="S206">
        <f>G206*BS!$B$9</f>
        <v/>
      </c>
      <c r="T206">
        <f>H206*BS!$B$9</f>
        <v/>
      </c>
    </row>
    <row r="207">
      <c r="B207" t="inlineStr">
        <is>
          <t>Deferred tax assets Deferred tax assets None Property, plant and equipment (809,097) 116103</t>
        </is>
      </c>
      <c r="G207" t="n">
        <v>0</v>
      </c>
      <c r="H207" t="n">
        <v>0</v>
      </c>
      <c r="N207">
        <f>B207</f>
        <v/>
      </c>
      <c r="O207" t="inlineStr"/>
      <c r="P207" t="inlineStr"/>
      <c r="Q207" t="inlineStr"/>
      <c r="R207" t="inlineStr"/>
      <c r="S207">
        <f>G207*BS!$B$9</f>
        <v/>
      </c>
      <c r="T207">
        <f>H207*BS!$B$9</f>
        <v/>
      </c>
    </row>
    <row r="208">
      <c r="B208" t="inlineStr">
        <is>
          <t>Deferred tax assets Deferred tax assets None Prepayments (250,215) nan</t>
        </is>
      </c>
      <c r="G208" t="n">
        <v>0</v>
      </c>
      <c r="H208" t="n">
        <v>0</v>
      </c>
      <c r="N208">
        <f>B208</f>
        <v/>
      </c>
      <c r="O208" t="inlineStr"/>
      <c r="P208" t="inlineStr"/>
      <c r="Q208" t="inlineStr"/>
      <c r="R208" t="inlineStr"/>
      <c r="S208">
        <f>G208*BS!$B$9</f>
        <v/>
      </c>
      <c r="T208">
        <f>H208*BS!$B$9</f>
        <v/>
      </c>
    </row>
    <row r="209">
      <c r="B209" t="inlineStr">
        <is>
          <t>Deferred tax assets Deferred tax assets None Tax losses carried forward 33377 nan</t>
        </is>
      </c>
      <c r="G209" t="n">
        <v>33377</v>
      </c>
      <c r="H209" t="n">
        <v>0</v>
      </c>
      <c r="N209">
        <f>B209</f>
        <v/>
      </c>
      <c r="O209" t="inlineStr"/>
      <c r="P209" t="inlineStr"/>
      <c r="Q209" t="inlineStr"/>
      <c r="R209" t="inlineStr"/>
      <c r="S209">
        <f>G209*BS!$B$9</f>
        <v/>
      </c>
      <c r="T209">
        <f>H209*BS!$B$9</f>
        <v/>
      </c>
    </row>
    <row r="210">
      <c r="B210" t="inlineStr">
        <is>
          <t>Deferred tax assets Deferred tax assets Tax assets (liabilities) before set-off 4937760 360728</t>
        </is>
      </c>
      <c r="G210" t="n">
        <v>6241697</v>
      </c>
      <c r="H210" t="n">
        <v>0</v>
      </c>
      <c r="N210">
        <f>B210</f>
        <v/>
      </c>
      <c r="O210" t="inlineStr"/>
      <c r="P210" t="inlineStr"/>
      <c r="Q210" t="inlineStr"/>
      <c r="R210" t="inlineStr"/>
      <c r="S210">
        <f>G210*BS!$B$9</f>
        <v/>
      </c>
      <c r="T210">
        <f>H210*BS!$B$9</f>
        <v/>
      </c>
    </row>
    <row r="211">
      <c r="B211" t="inlineStr">
        <is>
          <t>Deferred tax assets Deferred tax assets Tax assets (liabilities) before Set-off of tax nan nan</t>
        </is>
      </c>
      <c r="G211" t="n">
        <v>-943209</v>
      </c>
      <c r="H211" t="n">
        <v>0</v>
      </c>
      <c r="N211">
        <f>B211</f>
        <v/>
      </c>
      <c r="O211" t="inlineStr"/>
      <c r="P211" t="inlineStr"/>
      <c r="Q211" t="inlineStr"/>
      <c r="R211" t="inlineStr"/>
      <c r="S211">
        <f>G211*BS!$B$9</f>
        <v/>
      </c>
      <c r="T211">
        <f>H211*BS!$B$9</f>
        <v/>
      </c>
    </row>
    <row r="212">
      <c r="B212" t="inlineStr">
        <is>
          <t>Deferred tax assets Deferred tax assets Tax assets (liabilities) before Net tax assets nan nan</t>
        </is>
      </c>
      <c r="G212" t="n">
        <v>5298488</v>
      </c>
      <c r="H212" t="n">
        <v>0</v>
      </c>
      <c r="N212">
        <f>B212</f>
        <v/>
      </c>
      <c r="O212" t="inlineStr"/>
      <c r="P212" t="inlineStr"/>
      <c r="Q212" t="inlineStr"/>
      <c r="R212" t="inlineStr"/>
      <c r="S212">
        <f>G212*BS!$B$9</f>
        <v/>
      </c>
      <c r="T212">
        <f>H212*BS!$B$9</f>
        <v/>
      </c>
    </row>
    <row r="213">
      <c r="A213" s="618" t="n"/>
      <c r="B213" s="102" t="n"/>
      <c r="C213" s="103" t="n"/>
      <c r="D213" s="103" t="n"/>
      <c r="E213" s="103" t="n"/>
      <c r="F213" s="103" t="n"/>
      <c r="G213" s="103" t="n"/>
      <c r="H213" s="103" t="n"/>
      <c r="I213" s="934" t="n"/>
      <c r="J213" s="85" t="n"/>
      <c r="K213" s="85" t="n"/>
      <c r="L213" s="85" t="n"/>
      <c r="M213" s="85" t="n"/>
      <c r="N213" s="114" t="inlineStr"/>
      <c r="O213" s="115" t="inlineStr"/>
      <c r="P213" s="115" t="inlineStr"/>
      <c r="Q213" s="115" t="inlineStr"/>
      <c r="R213" s="115" t="inlineStr"/>
      <c r="S213" s="115" t="inlineStr"/>
      <c r="T213" s="115" t="inlineStr"/>
      <c r="U213" s="123" t="n"/>
      <c r="V213" s="941" t="n"/>
      <c r="W213" s="941" t="n"/>
      <c r="X213" s="85" t="n"/>
      <c r="Y213" s="85" t="n"/>
      <c r="Z213" s="85" t="n"/>
      <c r="AA213" s="85" t="n"/>
      <c r="AB213" s="85" t="n"/>
      <c r="AC213" s="85" t="n"/>
      <c r="AD213" s="85" t="n"/>
      <c r="AE213" s="85" t="n"/>
      <c r="AF213" s="85" t="n"/>
      <c r="AG213" s="85" t="n"/>
      <c r="AH213" s="85" t="n"/>
      <c r="AI213" s="85" t="n"/>
      <c r="AJ213" s="85" t="n"/>
      <c r="AK213" s="85" t="n"/>
      <c r="AL213" s="85" t="n"/>
      <c r="AM213" s="85" t="n"/>
      <c r="AN213" s="85" t="n"/>
      <c r="AO213" s="85" t="n"/>
      <c r="AP213" s="85" t="n"/>
      <c r="AQ213" s="85" t="n"/>
      <c r="AR213" s="85" t="n"/>
      <c r="AS213" s="85" t="n"/>
      <c r="AT213" s="85" t="n"/>
      <c r="AU213" s="85" t="n"/>
      <c r="AV213" s="85" t="n"/>
      <c r="AW213" s="85" t="n"/>
      <c r="AX213" s="85" t="n"/>
      <c r="AY213" s="85" t="n"/>
      <c r="AZ213" s="85" t="n"/>
      <c r="BA213" s="85" t="n"/>
      <c r="BB213" s="85" t="n"/>
      <c r="BC213" s="85" t="n"/>
      <c r="BD213" s="85" t="n"/>
      <c r="BE213" s="85" t="n"/>
      <c r="BF213" s="85" t="n"/>
      <c r="BG213" s="85" t="n"/>
      <c r="BH213" s="85" t="n"/>
      <c r="BI213" s="85" t="n"/>
      <c r="BJ213" s="85" t="n"/>
      <c r="BK213" s="85" t="n"/>
      <c r="BL213" s="85" t="n"/>
      <c r="BM213" s="85" t="n"/>
      <c r="BN213" s="85" t="n"/>
      <c r="BO213" s="85" t="n"/>
      <c r="BP213" s="85" t="n"/>
      <c r="BQ213" s="85" t="n"/>
      <c r="BR213" s="85" t="n"/>
      <c r="BS213" s="85" t="n"/>
      <c r="BT213" s="85" t="n"/>
      <c r="BU213" s="85" t="n"/>
      <c r="BV213" s="85" t="n"/>
      <c r="BW213" s="85" t="n"/>
      <c r="BX213" s="85" t="n"/>
      <c r="BY213" s="85" t="n"/>
      <c r="BZ213" s="85" t="n"/>
      <c r="CA213" s="85" t="n"/>
      <c r="CB213" s="85" t="n"/>
      <c r="CC213" s="85" t="n"/>
      <c r="CD213" s="85" t="n"/>
      <c r="CE213" s="85" t="n"/>
      <c r="CF213" s="85" t="n"/>
      <c r="CG213" s="85" t="n"/>
      <c r="CH213" s="85" t="n"/>
      <c r="CI213" s="85" t="n"/>
      <c r="CJ213" s="85" t="n"/>
      <c r="CK213" s="85" t="n"/>
      <c r="CL213" s="85" t="n"/>
      <c r="CM213" s="85" t="n"/>
      <c r="CN213" s="85" t="n"/>
      <c r="CO213" s="85" t="n"/>
      <c r="CP213" s="85" t="n"/>
      <c r="CQ213" s="85" t="n"/>
      <c r="CR213" s="85" t="n"/>
      <c r="CS213" s="85" t="n"/>
      <c r="CT213" s="85" t="n"/>
      <c r="CU213" s="85" t="n"/>
      <c r="CV213" s="85" t="n"/>
      <c r="CW213" s="85" t="n"/>
      <c r="CX213" s="85" t="n"/>
      <c r="CY213" s="85" t="n"/>
      <c r="CZ213" s="85" t="n"/>
      <c r="DA213" s="85" t="n"/>
      <c r="DB213" s="85" t="n"/>
      <c r="DC213" s="85" t="n"/>
      <c r="DD213" s="85" t="n"/>
      <c r="DE213" s="85" t="n"/>
      <c r="DF213" s="85" t="n"/>
      <c r="DG213" s="85" t="n"/>
      <c r="DH213" s="85" t="n"/>
      <c r="DI213" s="85" t="n"/>
      <c r="DJ213" s="85" t="n"/>
      <c r="DK213" s="85" t="n"/>
      <c r="DL213" s="85" t="n"/>
      <c r="DM213" s="85" t="n"/>
      <c r="DN213" s="85" t="n"/>
      <c r="DO213" s="85" t="n"/>
      <c r="DP213" s="85" t="n"/>
      <c r="DQ213" s="85" t="n"/>
      <c r="DR213" s="85" t="n"/>
      <c r="DS213" s="85" t="n"/>
      <c r="DT213" s="85" t="n"/>
      <c r="DU213" s="85" t="n"/>
      <c r="DV213" s="85" t="n"/>
      <c r="DW213" s="85" t="n"/>
      <c r="DX213" s="85" t="n"/>
      <c r="DY213" s="85" t="n"/>
      <c r="DZ213" s="85" t="n"/>
      <c r="EA213" s="85" t="n"/>
      <c r="EB213" s="85" t="n"/>
      <c r="EC213" s="85" t="n"/>
      <c r="ED213" s="85" t="n"/>
      <c r="EE213" s="85" t="n"/>
      <c r="EF213" s="85" t="n"/>
      <c r="EG213" s="85" t="n"/>
      <c r="EH213" s="85" t="n"/>
      <c r="EI213" s="85" t="n"/>
      <c r="EJ213" s="85" t="n"/>
      <c r="EK213" s="85" t="n"/>
      <c r="EL213" s="85" t="n"/>
      <c r="EM213" s="85" t="n"/>
      <c r="EN213" s="85" t="n"/>
      <c r="EO213" s="85" t="n"/>
      <c r="EP213" s="85" t="n"/>
      <c r="EQ213" s="85" t="n"/>
      <c r="ER213" s="85" t="n"/>
      <c r="ES213" s="85" t="n"/>
      <c r="ET213" s="85" t="n"/>
      <c r="EU213" s="85" t="n"/>
      <c r="EV213" s="85" t="n"/>
      <c r="EW213" s="85" t="n"/>
      <c r="EX213" s="85" t="n"/>
      <c r="EY213" s="85" t="n"/>
      <c r="EZ213" s="85" t="n"/>
      <c r="FA213" s="85" t="n"/>
      <c r="FB213" s="85" t="n"/>
      <c r="FC213" s="85" t="n"/>
      <c r="FD213" s="85" t="n"/>
      <c r="FE213" s="85" t="n"/>
      <c r="FF213" s="85" t="n"/>
      <c r="FG213" s="85" t="n"/>
      <c r="FH213" s="85" t="n"/>
      <c r="FI213" s="85" t="n"/>
      <c r="FJ213" s="85" t="n"/>
      <c r="FK213" s="85" t="n"/>
      <c r="FL213" s="85" t="n"/>
      <c r="FM213" s="85" t="n"/>
      <c r="FN213" s="85" t="n"/>
      <c r="FO213" s="85" t="n"/>
      <c r="FP213" s="85" t="n"/>
      <c r="FQ213" s="85" t="n"/>
      <c r="FR213" s="85" t="n"/>
      <c r="FS213" s="85" t="n"/>
      <c r="FT213" s="85" t="n"/>
      <c r="FU213" s="85" t="n"/>
      <c r="FV213" s="85" t="n"/>
      <c r="FW213" s="85" t="n"/>
      <c r="FX213" s="85" t="n"/>
      <c r="FY213" s="85" t="n"/>
      <c r="FZ213" s="85" t="n"/>
      <c r="GA213" s="85" t="n"/>
      <c r="GB213" s="85" t="n"/>
      <c r="GC213" s="85" t="n"/>
      <c r="GD213" s="85" t="n"/>
      <c r="GE213" s="85" t="n"/>
      <c r="GF213" s="85" t="n"/>
      <c r="GG213" s="85" t="n"/>
      <c r="GH213" s="85" t="n"/>
      <c r="GI213" s="85" t="n"/>
      <c r="GJ213" s="85" t="n"/>
      <c r="GK213" s="85" t="n"/>
      <c r="GL213" s="85" t="n"/>
      <c r="GM213" s="85" t="n"/>
      <c r="GN213" s="85" t="n"/>
      <c r="GO213" s="85" t="n"/>
      <c r="GP213" s="85" t="n"/>
      <c r="GQ213" s="85" t="n"/>
      <c r="GR213" s="85" t="n"/>
      <c r="GS213" s="85" t="n"/>
      <c r="GT213" s="85" t="n"/>
      <c r="GU213" s="85" t="n"/>
      <c r="GV213" s="85" t="n"/>
      <c r="GW213" s="85" t="n"/>
      <c r="GX213" s="85" t="n"/>
      <c r="GY213" s="85" t="n"/>
      <c r="GZ213" s="85" t="n"/>
      <c r="HA213" s="85" t="n"/>
      <c r="HB213" s="85" t="n"/>
      <c r="HC213" s="85" t="n"/>
      <c r="HD213" s="85" t="n"/>
      <c r="HE213" s="85" t="n"/>
      <c r="HF213" s="85" t="n"/>
      <c r="HG213" s="85" t="n"/>
      <c r="HH213" s="85" t="n"/>
      <c r="HI213" s="85" t="n"/>
      <c r="HJ213" s="85" t="n"/>
      <c r="HK213" s="85" t="n"/>
      <c r="HL213" s="85" t="n"/>
      <c r="HM213" s="85" t="n"/>
      <c r="HN213" s="85" t="n"/>
      <c r="HO213" s="85" t="n"/>
      <c r="HP213" s="85" t="n"/>
      <c r="HQ213" s="85" t="n"/>
      <c r="HR213" s="85" t="n"/>
      <c r="HS213" s="85" t="n"/>
      <c r="HT213" s="85" t="n"/>
      <c r="HU213" s="85" t="n"/>
      <c r="HV213" s="85" t="n"/>
      <c r="HW213" s="85" t="n"/>
      <c r="HX213" s="85" t="n"/>
      <c r="HY213" s="85" t="n"/>
      <c r="HZ213" s="85" t="n"/>
      <c r="IA213" s="85" t="n"/>
      <c r="IB213" s="85" t="n"/>
      <c r="IC213" s="85" t="n"/>
      <c r="ID213" s="85" t="n"/>
      <c r="IE213" s="85" t="n"/>
      <c r="IF213" s="85" t="n"/>
      <c r="IG213" s="85" t="n"/>
      <c r="IH213" s="85" t="n"/>
      <c r="II213" s="85" t="n"/>
      <c r="IJ213" s="85" t="n"/>
      <c r="IK213" s="85" t="n"/>
      <c r="IL213" s="85" t="n"/>
      <c r="IM213" s="85" t="n"/>
      <c r="IN213" s="85" t="n"/>
      <c r="IO213" s="85" t="n"/>
      <c r="IP213" s="85" t="n"/>
      <c r="IQ213" s="85" t="n"/>
      <c r="IR213" s="85" t="n"/>
      <c r="IS213" s="85" t="n"/>
      <c r="IT213" s="85" t="n"/>
      <c r="IU213" s="85" t="n"/>
      <c r="IV213" s="85" t="n"/>
      <c r="IW213" s="85" t="n"/>
      <c r="IX213" s="85" t="n"/>
      <c r="IY213" s="85" t="n"/>
      <c r="IZ213" s="85" t="n"/>
      <c r="JA213" s="85" t="n"/>
      <c r="JB213" s="85" t="n"/>
      <c r="JC213" s="85" t="n"/>
      <c r="JD213" s="85" t="n"/>
      <c r="JE213" s="85" t="n"/>
      <c r="JF213" s="85" t="n"/>
      <c r="JG213" s="85" t="n"/>
      <c r="JH213" s="85" t="n"/>
      <c r="JI213" s="85" t="n"/>
      <c r="JJ213" s="85" t="n"/>
      <c r="JK213" s="85" t="n"/>
      <c r="JL213" s="85" t="n"/>
      <c r="JM213" s="85" t="n"/>
      <c r="JN213" s="85" t="n"/>
      <c r="JO213" s="85" t="n"/>
      <c r="JP213" s="85" t="n"/>
      <c r="JQ213" s="85" t="n"/>
      <c r="JR213" s="85" t="n"/>
      <c r="JS213" s="85" t="n"/>
      <c r="JT213" s="85" t="n"/>
      <c r="JU213" s="85" t="n"/>
      <c r="JV213" s="85" t="n"/>
      <c r="JW213" s="85" t="n"/>
      <c r="JX213" s="85" t="n"/>
      <c r="JY213" s="85" t="n"/>
      <c r="JZ213" s="85" t="n"/>
      <c r="KA213" s="85" t="n"/>
      <c r="KB213" s="85" t="n"/>
      <c r="KC213" s="85" t="n"/>
      <c r="KD213" s="85" t="n"/>
      <c r="KE213" s="85" t="n"/>
      <c r="KF213" s="85" t="n"/>
      <c r="KG213" s="85" t="n"/>
      <c r="KH213" s="85" t="n"/>
      <c r="KI213" s="85" t="n"/>
      <c r="KJ213" s="85" t="n"/>
      <c r="KK213" s="85" t="n"/>
      <c r="KL213" s="85" t="n"/>
      <c r="KM213" s="85" t="n"/>
      <c r="KN213" s="85" t="n"/>
      <c r="KO213" s="85" t="n"/>
      <c r="KP213" s="85" t="n"/>
      <c r="KQ213" s="85" t="n"/>
      <c r="KR213" s="85" t="n"/>
      <c r="KS213" s="85" t="n"/>
      <c r="KT213" s="85" t="n"/>
      <c r="KU213" s="85" t="n"/>
      <c r="KV213" s="85" t="n"/>
      <c r="KW213" s="85" t="n"/>
      <c r="KX213" s="85" t="n"/>
      <c r="KY213" s="85" t="n"/>
      <c r="KZ213" s="85" t="n"/>
      <c r="LA213" s="85" t="n"/>
      <c r="LB213" s="85" t="n"/>
      <c r="LC213" s="85" t="n"/>
      <c r="LD213" s="85" t="n"/>
      <c r="LE213" s="85" t="n"/>
      <c r="LF213" s="85" t="n"/>
      <c r="LG213" s="85" t="n"/>
      <c r="LH213" s="85" t="n"/>
      <c r="LI213" s="85" t="n"/>
      <c r="LJ213" s="85" t="n"/>
      <c r="LK213" s="85" t="n"/>
      <c r="LL213" s="85" t="n"/>
      <c r="LM213" s="85" t="n"/>
      <c r="LN213" s="85" t="n"/>
      <c r="LO213" s="85" t="n"/>
      <c r="LP213" s="85" t="n"/>
      <c r="LQ213" s="85" t="n"/>
      <c r="LR213" s="85" t="n"/>
      <c r="LS213" s="85" t="n"/>
    </row>
    <row r="214">
      <c r="A214" s="618" t="n"/>
      <c r="B214" s="102" t="n"/>
      <c r="C214" s="939" t="n"/>
      <c r="D214" s="939" t="n"/>
      <c r="E214" s="939" t="n"/>
      <c r="F214" s="939" t="n"/>
      <c r="G214" s="939" t="n"/>
      <c r="H214" s="939" t="n"/>
      <c r="I214" s="928" t="n"/>
      <c r="N214" s="105" t="inlineStr"/>
      <c r="O214" s="106" t="inlineStr"/>
      <c r="P214" s="106" t="inlineStr"/>
      <c r="Q214" s="106" t="inlineStr"/>
      <c r="R214" s="106" t="inlineStr"/>
      <c r="S214" s="106" t="inlineStr"/>
      <c r="T214" s="106" t="inlineStr"/>
      <c r="U214" s="107" t="n"/>
      <c r="V214" s="927" t="n"/>
      <c r="W214" s="927" t="n"/>
    </row>
    <row r="215">
      <c r="A215" s="618" t="inlineStr">
        <is>
          <t>K25</t>
        </is>
      </c>
      <c r="B215" s="96" t="inlineStr">
        <is>
          <t>Total</t>
        </is>
      </c>
      <c r="C215" s="940">
        <f>SUM(INDIRECT(ADDRESS(MATCH("K24",$A:$A,0)+1,COLUMN(C$12),4)&amp;":"&amp;ADDRESS(MATCH("K25",$A:$A,0)-1,COLUMN(C$12),4)))</f>
        <v/>
      </c>
      <c r="D215" s="940">
        <f>SUM(INDIRECT(ADDRESS(MATCH("K24",$A:$A,0)+1,COLUMN(D$12),4)&amp;":"&amp;ADDRESS(MATCH("K25",$A:$A,0)-1,COLUMN(D$12),4)))</f>
        <v/>
      </c>
      <c r="E215" s="940">
        <f>SUM(INDIRECT(ADDRESS(MATCH("K24",$A:$A,0)+1,COLUMN(E$12),4)&amp;":"&amp;ADDRESS(MATCH("K25",$A:$A,0)-1,COLUMN(E$12),4)))</f>
        <v/>
      </c>
      <c r="F215" s="940">
        <f>SUM(INDIRECT(ADDRESS(MATCH("K24",$A:$A,0)+1,COLUMN(F$12),4)&amp;":"&amp;ADDRESS(MATCH("K25",$A:$A,0)-1,COLUMN(F$12),4)))</f>
        <v/>
      </c>
      <c r="G215" s="940">
        <f>SUM(INDIRECT(ADDRESS(MATCH("K24",$A:$A,0)+1,COLUMN(G$12),4)&amp;":"&amp;ADDRESS(MATCH("K25",$A:$A,0)-1,COLUMN(G$12),4)))</f>
        <v/>
      </c>
      <c r="H215" s="940">
        <f>SUM(INDIRECT(ADDRESS(MATCH("K24",$A:$A,0)+1,COLUMN(H$12),4)&amp;":"&amp;ADDRESS(MATCH("K25",$A:$A,0)-1,COLUMN(H$12),4)))</f>
        <v/>
      </c>
      <c r="I215" s="928" t="n"/>
      <c r="N215" s="105">
        <f>B215</f>
        <v/>
      </c>
      <c r="O215" s="106">
        <f>C215*BS!$B$9</f>
        <v/>
      </c>
      <c r="P215" s="106">
        <f>D215*BS!$B$9</f>
        <v/>
      </c>
      <c r="Q215" s="106">
        <f>E215*BS!$B$9</f>
        <v/>
      </c>
      <c r="R215" s="106">
        <f>F215*BS!$B$9</f>
        <v/>
      </c>
      <c r="S215" s="106">
        <f>G215*BS!$B$9</f>
        <v/>
      </c>
      <c r="T215" s="106">
        <f>H215*BS!$B$9</f>
        <v/>
      </c>
      <c r="U215" s="107" t="n"/>
      <c r="V215" s="927" t="n"/>
      <c r="W215" s="927" t="n"/>
    </row>
    <row r="216">
      <c r="A216" s="618" t="inlineStr">
        <is>
          <t>K26</t>
        </is>
      </c>
      <c r="B216" s="96" t="inlineStr">
        <is>
          <t>Other Non-Current Assets</t>
        </is>
      </c>
      <c r="C216" s="954" t="n"/>
      <c r="D216" s="954" t="n"/>
      <c r="E216" s="954" t="n"/>
      <c r="F216" s="954" t="n"/>
      <c r="G216" s="954" t="n"/>
      <c r="H216" s="954" t="n"/>
      <c r="I216" s="934" t="n"/>
      <c r="J216" s="85" t="n"/>
      <c r="K216" s="950" t="n"/>
      <c r="L216" s="950" t="n"/>
      <c r="M216" s="85" t="n"/>
      <c r="N216" s="114">
        <f>B216</f>
        <v/>
      </c>
      <c r="O216" s="115" t="inlineStr"/>
      <c r="P216" s="115" t="inlineStr"/>
      <c r="Q216" s="115" t="inlineStr"/>
      <c r="R216" s="115" t="inlineStr"/>
      <c r="S216" s="115" t="inlineStr"/>
      <c r="T216" s="115" t="inlineStr"/>
      <c r="U216" s="935">
        <f>I164</f>
        <v/>
      </c>
      <c r="V216" s="941" t="n"/>
      <c r="W216" s="941" t="n"/>
      <c r="X216" s="85" t="n"/>
      <c r="Y216" s="85" t="n"/>
      <c r="Z216" s="85" t="n"/>
      <c r="AA216" s="85" t="n"/>
      <c r="AB216" s="85" t="n"/>
      <c r="AC216" s="85" t="n"/>
      <c r="AD216" s="85" t="n"/>
      <c r="AE216" s="85" t="n"/>
      <c r="AF216" s="85" t="n"/>
      <c r="AG216" s="85" t="n"/>
      <c r="AH216" s="85" t="n"/>
      <c r="AI216" s="85" t="n"/>
      <c r="AJ216" s="85" t="n"/>
      <c r="AK216" s="85" t="n"/>
      <c r="AL216" s="85" t="n"/>
      <c r="AM216" s="85" t="n"/>
      <c r="AN216" s="85" t="n"/>
      <c r="AO216" s="85" t="n"/>
      <c r="AP216" s="85" t="n"/>
      <c r="AQ216" s="85" t="n"/>
      <c r="AR216" s="85" t="n"/>
      <c r="AS216" s="85" t="n"/>
      <c r="AT216" s="85" t="n"/>
      <c r="AU216" s="85" t="n"/>
      <c r="AV216" s="85" t="n"/>
      <c r="AW216" s="85" t="n"/>
      <c r="AX216" s="85" t="n"/>
      <c r="AY216" s="85" t="n"/>
      <c r="AZ216" s="85" t="n"/>
      <c r="BA216" s="85" t="n"/>
      <c r="BB216" s="85" t="n"/>
      <c r="BC216" s="85" t="n"/>
      <c r="BD216" s="85" t="n"/>
      <c r="BE216" s="85" t="n"/>
      <c r="BF216" s="85" t="n"/>
      <c r="BG216" s="85" t="n"/>
      <c r="BH216" s="85" t="n"/>
      <c r="BI216" s="85" t="n"/>
      <c r="BJ216" s="85" t="n"/>
      <c r="BK216" s="85" t="n"/>
      <c r="BL216" s="85" t="n"/>
      <c r="BM216" s="85" t="n"/>
      <c r="BN216" s="85" t="n"/>
      <c r="BO216" s="85" t="n"/>
      <c r="BP216" s="85" t="n"/>
      <c r="BQ216" s="85" t="n"/>
      <c r="BR216" s="85" t="n"/>
      <c r="BS216" s="85" t="n"/>
      <c r="BT216" s="85" t="n"/>
      <c r="BU216" s="85" t="n"/>
      <c r="BV216" s="85" t="n"/>
      <c r="BW216" s="85" t="n"/>
      <c r="BX216" s="85" t="n"/>
      <c r="BY216" s="85" t="n"/>
      <c r="BZ216" s="85" t="n"/>
      <c r="CA216" s="85" t="n"/>
      <c r="CB216" s="85" t="n"/>
      <c r="CC216" s="85" t="n"/>
      <c r="CD216" s="85" t="n"/>
      <c r="CE216" s="85" t="n"/>
      <c r="CF216" s="85" t="n"/>
      <c r="CG216" s="85" t="n"/>
      <c r="CH216" s="85" t="n"/>
      <c r="CI216" s="85" t="n"/>
      <c r="CJ216" s="85" t="n"/>
      <c r="CK216" s="85" t="n"/>
      <c r="CL216" s="85" t="n"/>
      <c r="CM216" s="85" t="n"/>
      <c r="CN216" s="85" t="n"/>
      <c r="CO216" s="85" t="n"/>
      <c r="CP216" s="85" t="n"/>
      <c r="CQ216" s="85" t="n"/>
      <c r="CR216" s="85" t="n"/>
      <c r="CS216" s="85" t="n"/>
      <c r="CT216" s="85" t="n"/>
      <c r="CU216" s="85" t="n"/>
      <c r="CV216" s="85" t="n"/>
      <c r="CW216" s="85" t="n"/>
      <c r="CX216" s="85" t="n"/>
      <c r="CY216" s="85" t="n"/>
      <c r="CZ216" s="85" t="n"/>
      <c r="DA216" s="85" t="n"/>
      <c r="DB216" s="85" t="n"/>
      <c r="DC216" s="85" t="n"/>
      <c r="DD216" s="85" t="n"/>
      <c r="DE216" s="85" t="n"/>
      <c r="DF216" s="85" t="n"/>
      <c r="DG216" s="85" t="n"/>
      <c r="DH216" s="85" t="n"/>
      <c r="DI216" s="85" t="n"/>
      <c r="DJ216" s="85" t="n"/>
      <c r="DK216" s="85" t="n"/>
      <c r="DL216" s="85" t="n"/>
      <c r="DM216" s="85" t="n"/>
      <c r="DN216" s="85" t="n"/>
      <c r="DO216" s="85" t="n"/>
      <c r="DP216" s="85" t="n"/>
      <c r="DQ216" s="85" t="n"/>
      <c r="DR216" s="85" t="n"/>
      <c r="DS216" s="85" t="n"/>
      <c r="DT216" s="85" t="n"/>
      <c r="DU216" s="85" t="n"/>
      <c r="DV216" s="85" t="n"/>
      <c r="DW216" s="85" t="n"/>
      <c r="DX216" s="85" t="n"/>
      <c r="DY216" s="85" t="n"/>
      <c r="DZ216" s="85" t="n"/>
      <c r="EA216" s="85" t="n"/>
      <c r="EB216" s="85" t="n"/>
      <c r="EC216" s="85" t="n"/>
      <c r="ED216" s="85" t="n"/>
      <c r="EE216" s="85" t="n"/>
      <c r="EF216" s="85" t="n"/>
      <c r="EG216" s="85" t="n"/>
      <c r="EH216" s="85" t="n"/>
      <c r="EI216" s="85" t="n"/>
      <c r="EJ216" s="85" t="n"/>
      <c r="EK216" s="85" t="n"/>
      <c r="EL216" s="85" t="n"/>
      <c r="EM216" s="85" t="n"/>
      <c r="EN216" s="85" t="n"/>
      <c r="EO216" s="85" t="n"/>
      <c r="EP216" s="85" t="n"/>
      <c r="EQ216" s="85" t="n"/>
      <c r="ER216" s="85" t="n"/>
      <c r="ES216" s="85" t="n"/>
      <c r="ET216" s="85" t="n"/>
      <c r="EU216" s="85" t="n"/>
      <c r="EV216" s="85" t="n"/>
      <c r="EW216" s="85" t="n"/>
      <c r="EX216" s="85" t="n"/>
      <c r="EY216" s="85" t="n"/>
      <c r="EZ216" s="85" t="n"/>
      <c r="FA216" s="85" t="n"/>
      <c r="FB216" s="85" t="n"/>
      <c r="FC216" s="85" t="n"/>
      <c r="FD216" s="85" t="n"/>
      <c r="FE216" s="85" t="n"/>
      <c r="FF216" s="85" t="n"/>
      <c r="FG216" s="85" t="n"/>
      <c r="FH216" s="85" t="n"/>
      <c r="FI216" s="85" t="n"/>
      <c r="FJ216" s="85" t="n"/>
      <c r="FK216" s="85" t="n"/>
      <c r="FL216" s="85" t="n"/>
      <c r="FM216" s="85" t="n"/>
      <c r="FN216" s="85" t="n"/>
      <c r="FO216" s="85" t="n"/>
      <c r="FP216" s="85" t="n"/>
      <c r="FQ216" s="85" t="n"/>
      <c r="FR216" s="85" t="n"/>
      <c r="FS216" s="85" t="n"/>
      <c r="FT216" s="85" t="n"/>
      <c r="FU216" s="85" t="n"/>
      <c r="FV216" s="85" t="n"/>
      <c r="FW216" s="85" t="n"/>
      <c r="FX216" s="85" t="n"/>
      <c r="FY216" s="85" t="n"/>
      <c r="FZ216" s="85" t="n"/>
      <c r="GA216" s="85" t="n"/>
      <c r="GB216" s="85" t="n"/>
      <c r="GC216" s="85" t="n"/>
      <c r="GD216" s="85" t="n"/>
      <c r="GE216" s="85" t="n"/>
      <c r="GF216" s="85" t="n"/>
      <c r="GG216" s="85" t="n"/>
      <c r="GH216" s="85" t="n"/>
      <c r="GI216" s="85" t="n"/>
      <c r="GJ216" s="85" t="n"/>
      <c r="GK216" s="85" t="n"/>
      <c r="GL216" s="85" t="n"/>
      <c r="GM216" s="85" t="n"/>
      <c r="GN216" s="85" t="n"/>
      <c r="GO216" s="85" t="n"/>
      <c r="GP216" s="85" t="n"/>
      <c r="GQ216" s="85" t="n"/>
      <c r="GR216" s="85" t="n"/>
      <c r="GS216" s="85" t="n"/>
      <c r="GT216" s="85" t="n"/>
      <c r="GU216" s="85" t="n"/>
      <c r="GV216" s="85" t="n"/>
      <c r="GW216" s="85" t="n"/>
      <c r="GX216" s="85" t="n"/>
      <c r="GY216" s="85" t="n"/>
      <c r="GZ216" s="85" t="n"/>
      <c r="HA216" s="85" t="n"/>
      <c r="HB216" s="85" t="n"/>
      <c r="HC216" s="85" t="n"/>
      <c r="HD216" s="85" t="n"/>
      <c r="HE216" s="85" t="n"/>
      <c r="HF216" s="85" t="n"/>
      <c r="HG216" s="85" t="n"/>
      <c r="HH216" s="85" t="n"/>
      <c r="HI216" s="85" t="n"/>
      <c r="HJ216" s="85" t="n"/>
      <c r="HK216" s="85" t="n"/>
      <c r="HL216" s="85" t="n"/>
      <c r="HM216" s="85" t="n"/>
      <c r="HN216" s="85" t="n"/>
      <c r="HO216" s="85" t="n"/>
      <c r="HP216" s="85" t="n"/>
      <c r="HQ216" s="85" t="n"/>
      <c r="HR216" s="85" t="n"/>
      <c r="HS216" s="85" t="n"/>
      <c r="HT216" s="85" t="n"/>
      <c r="HU216" s="85" t="n"/>
      <c r="HV216" s="85" t="n"/>
      <c r="HW216" s="85" t="n"/>
      <c r="HX216" s="85" t="n"/>
      <c r="HY216" s="85" t="n"/>
      <c r="HZ216" s="85" t="n"/>
      <c r="IA216" s="85" t="n"/>
      <c r="IB216" s="85" t="n"/>
      <c r="IC216" s="85" t="n"/>
      <c r="ID216" s="85" t="n"/>
      <c r="IE216" s="85" t="n"/>
      <c r="IF216" s="85" t="n"/>
      <c r="IG216" s="85" t="n"/>
      <c r="IH216" s="85" t="n"/>
      <c r="II216" s="85" t="n"/>
      <c r="IJ216" s="85" t="n"/>
      <c r="IK216" s="85" t="n"/>
      <c r="IL216" s="85" t="n"/>
      <c r="IM216" s="85" t="n"/>
      <c r="IN216" s="85" t="n"/>
      <c r="IO216" s="85" t="n"/>
      <c r="IP216" s="85" t="n"/>
      <c r="IQ216" s="85" t="n"/>
      <c r="IR216" s="85" t="n"/>
      <c r="IS216" s="85" t="n"/>
      <c r="IT216" s="85" t="n"/>
      <c r="IU216" s="85" t="n"/>
      <c r="IV216" s="85" t="n"/>
      <c r="IW216" s="85" t="n"/>
      <c r="IX216" s="85" t="n"/>
      <c r="IY216" s="85" t="n"/>
      <c r="IZ216" s="85" t="n"/>
      <c r="JA216" s="85" t="n"/>
      <c r="JB216" s="85" t="n"/>
      <c r="JC216" s="85" t="n"/>
      <c r="JD216" s="85" t="n"/>
      <c r="JE216" s="85" t="n"/>
      <c r="JF216" s="85" t="n"/>
      <c r="JG216" s="85" t="n"/>
      <c r="JH216" s="85" t="n"/>
      <c r="JI216" s="85" t="n"/>
      <c r="JJ216" s="85" t="n"/>
      <c r="JK216" s="85" t="n"/>
      <c r="JL216" s="85" t="n"/>
      <c r="JM216" s="85" t="n"/>
      <c r="JN216" s="85" t="n"/>
      <c r="JO216" s="85" t="n"/>
      <c r="JP216" s="85" t="n"/>
      <c r="JQ216" s="85" t="n"/>
      <c r="JR216" s="85" t="n"/>
      <c r="JS216" s="85" t="n"/>
      <c r="JT216" s="85" t="n"/>
      <c r="JU216" s="85" t="n"/>
      <c r="JV216" s="85" t="n"/>
      <c r="JW216" s="85" t="n"/>
      <c r="JX216" s="85" t="n"/>
      <c r="JY216" s="85" t="n"/>
      <c r="JZ216" s="85" t="n"/>
      <c r="KA216" s="85" t="n"/>
      <c r="KB216" s="85" t="n"/>
      <c r="KC216" s="85" t="n"/>
      <c r="KD216" s="85" t="n"/>
      <c r="KE216" s="85" t="n"/>
      <c r="KF216" s="85" t="n"/>
      <c r="KG216" s="85" t="n"/>
      <c r="KH216" s="85" t="n"/>
      <c r="KI216" s="85" t="n"/>
      <c r="KJ216" s="85" t="n"/>
      <c r="KK216" s="85" t="n"/>
      <c r="KL216" s="85" t="n"/>
      <c r="KM216" s="85" t="n"/>
      <c r="KN216" s="85" t="n"/>
      <c r="KO216" s="85" t="n"/>
      <c r="KP216" s="85" t="n"/>
      <c r="KQ216" s="85" t="n"/>
      <c r="KR216" s="85" t="n"/>
      <c r="KS216" s="85" t="n"/>
      <c r="KT216" s="85" t="n"/>
      <c r="KU216" s="85" t="n"/>
      <c r="KV216" s="85" t="n"/>
      <c r="KW216" s="85" t="n"/>
      <c r="KX216" s="85" t="n"/>
      <c r="KY216" s="85" t="n"/>
      <c r="KZ216" s="85" t="n"/>
      <c r="LA216" s="85" t="n"/>
      <c r="LB216" s="85" t="n"/>
      <c r="LC216" s="85" t="n"/>
      <c r="LD216" s="85" t="n"/>
      <c r="LE216" s="85" t="n"/>
      <c r="LF216" s="85" t="n"/>
      <c r="LG216" s="85" t="n"/>
      <c r="LH216" s="85" t="n"/>
      <c r="LI216" s="85" t="n"/>
      <c r="LJ216" s="85" t="n"/>
      <c r="LK216" s="85" t="n"/>
      <c r="LL216" s="85" t="n"/>
      <c r="LM216" s="85" t="n"/>
      <c r="LN216" s="85" t="n"/>
      <c r="LO216" s="85" t="n"/>
      <c r="LP216" s="85" t="n"/>
      <c r="LQ216" s="85" t="n"/>
      <c r="LR216" s="85" t="n"/>
      <c r="LS216" s="85" t="n"/>
    </row>
    <row r="217">
      <c r="A217" s="618" t="n"/>
      <c r="B217" s="102" t="inlineStr">
        <is>
          <t>Other non-current asset *</t>
        </is>
      </c>
      <c r="C217" s="939" t="n"/>
      <c r="D217" s="939" t="n"/>
      <c r="E217" s="939" t="n"/>
      <c r="F217" s="939" t="n"/>
      <c r="G217" s="939" t="n">
        <v>30255103</v>
      </c>
      <c r="H217" s="939" t="n">
        <v>29500830</v>
      </c>
      <c r="I217" s="928" t="n"/>
      <c r="K217" s="932" t="n"/>
      <c r="L217" s="932" t="n"/>
      <c r="N217" s="105">
        <f>B217</f>
        <v/>
      </c>
      <c r="O217" s="106" t="inlineStr"/>
      <c r="P217" s="106" t="inlineStr"/>
      <c r="Q217" s="106" t="inlineStr"/>
      <c r="R217" s="106" t="inlineStr"/>
      <c r="S217" s="106">
        <f>G217*BS!$B$9</f>
        <v/>
      </c>
      <c r="T217" s="106">
        <f>H217*BS!$B$9</f>
        <v/>
      </c>
      <c r="U217" s="929">
        <f>I165</f>
        <v/>
      </c>
      <c r="V217" s="927" t="n"/>
      <c r="W217" s="927" t="n"/>
    </row>
    <row r="218">
      <c r="A218" s="618" t="n"/>
      <c r="B218" s="102" t="n"/>
      <c r="C218" s="939" t="n"/>
      <c r="D218" s="939" t="n"/>
      <c r="E218" s="939" t="n"/>
      <c r="F218" s="939" t="n"/>
      <c r="G218" s="939" t="n"/>
      <c r="H218" s="939" t="n"/>
      <c r="I218" s="928" t="n"/>
      <c r="K218" s="932" t="n"/>
      <c r="N218" s="105" t="inlineStr"/>
      <c r="O218" s="106" t="inlineStr"/>
      <c r="P218" s="106" t="inlineStr"/>
      <c r="Q218" s="106" t="inlineStr"/>
      <c r="R218" s="106" t="inlineStr"/>
      <c r="S218" s="106" t="inlineStr"/>
      <c r="T218" s="106" t="inlineStr"/>
      <c r="U218" s="107">
        <f>I166</f>
        <v/>
      </c>
      <c r="V218" s="927" t="n"/>
      <c r="W218" s="927" t="n"/>
    </row>
    <row r="219">
      <c r="A219" s="618" t="n"/>
      <c r="B219" s="102" t="n"/>
      <c r="C219" s="939" t="n"/>
      <c r="D219" s="939" t="n"/>
      <c r="E219" s="939" t="n"/>
      <c r="F219" s="939" t="n"/>
      <c r="G219" s="939" t="n"/>
      <c r="H219" s="939" t="n"/>
      <c r="I219" s="930" t="n"/>
      <c r="K219" s="932" t="n"/>
      <c r="N219" s="105" t="inlineStr"/>
      <c r="O219" s="106" t="inlineStr"/>
      <c r="P219" s="106" t="inlineStr"/>
      <c r="Q219" s="106" t="inlineStr"/>
      <c r="R219" s="106" t="inlineStr"/>
      <c r="S219" s="106" t="inlineStr"/>
      <c r="T219" s="106" t="inlineStr"/>
      <c r="U219" s="107">
        <f>I167</f>
        <v/>
      </c>
      <c r="V219" s="932" t="n"/>
      <c r="W219" s="932" t="n"/>
    </row>
    <row r="220">
      <c r="A220" s="618" t="n"/>
      <c r="B220" s="102" t="n"/>
      <c r="C220" s="939" t="n"/>
      <c r="D220" s="939" t="n"/>
      <c r="E220" s="939" t="n"/>
      <c r="F220" s="939" t="n"/>
      <c r="G220" s="939" t="n"/>
      <c r="H220" s="939" t="n"/>
      <c r="I220" s="930" t="n"/>
      <c r="K220" s="932" t="n"/>
      <c r="N220" s="105" t="inlineStr"/>
      <c r="O220" s="106" t="inlineStr"/>
      <c r="P220" s="106" t="inlineStr"/>
      <c r="Q220" s="106" t="inlineStr"/>
      <c r="R220" s="106" t="inlineStr"/>
      <c r="S220" s="106" t="inlineStr"/>
      <c r="T220" s="106" t="inlineStr"/>
      <c r="U220" s="107">
        <f>I168</f>
        <v/>
      </c>
      <c r="V220" s="932" t="n"/>
      <c r="W220" s="932" t="n"/>
    </row>
    <row r="221">
      <c r="A221" s="618" t="n"/>
      <c r="B221" s="102" t="n"/>
      <c r="C221" s="103" t="n"/>
      <c r="D221" s="103" t="n"/>
      <c r="E221" s="103" t="n"/>
      <c r="F221" s="103" t="n"/>
      <c r="G221" s="103" t="n"/>
      <c r="H221" s="103" t="n"/>
      <c r="I221" s="930" t="n"/>
      <c r="K221" s="932" t="n"/>
      <c r="N221" s="105" t="inlineStr"/>
      <c r="O221" s="106" t="inlineStr"/>
      <c r="P221" s="106" t="inlineStr"/>
      <c r="Q221" s="106" t="inlineStr"/>
      <c r="R221" s="106" t="inlineStr"/>
      <c r="S221" s="106" t="inlineStr"/>
      <c r="T221" s="106" t="inlineStr"/>
      <c r="U221" s="107">
        <f>I169</f>
        <v/>
      </c>
      <c r="V221" s="932" t="n"/>
      <c r="W221" s="932" t="n"/>
    </row>
    <row r="222">
      <c r="A222" s="618" t="n"/>
      <c r="B222" s="956" t="n"/>
      <c r="C222" s="939" t="n"/>
      <c r="D222" s="939" t="n"/>
      <c r="E222" s="939" t="n"/>
      <c r="F222" s="939" t="n"/>
      <c r="G222" s="939" t="n"/>
      <c r="H222" s="939" t="n"/>
      <c r="I222" s="957" t="n"/>
      <c r="K222" s="932" t="n"/>
      <c r="N222" s="958" t="inlineStr"/>
      <c r="O222" s="106" t="inlineStr"/>
      <c r="P222" s="106" t="inlineStr"/>
      <c r="Q222" s="106" t="inlineStr"/>
      <c r="R222" s="106" t="inlineStr"/>
      <c r="S222" s="106" t="inlineStr"/>
      <c r="T222" s="106" t="inlineStr"/>
      <c r="U222" s="107">
        <f>I170</f>
        <v/>
      </c>
      <c r="V222" s="932" t="n"/>
      <c r="W222" s="932" t="n"/>
    </row>
    <row r="223">
      <c r="A223" s="618" t="n"/>
      <c r="B223" s="956" t="n"/>
      <c r="C223" s="939" t="n"/>
      <c r="D223" s="939" t="n"/>
      <c r="E223" s="939" t="n"/>
      <c r="F223" s="939" t="n"/>
      <c r="G223" s="939" t="n"/>
      <c r="H223" s="939" t="n"/>
      <c r="I223" s="957" t="n"/>
      <c r="K223" s="932" t="n"/>
      <c r="N223" s="105" t="inlineStr"/>
      <c r="O223" s="106" t="inlineStr"/>
      <c r="P223" s="106" t="inlineStr"/>
      <c r="Q223" s="106" t="inlineStr"/>
      <c r="R223" s="106" t="inlineStr"/>
      <c r="S223" s="106" t="inlineStr"/>
      <c r="T223" s="106" t="inlineStr"/>
      <c r="U223" s="107">
        <f>I171</f>
        <v/>
      </c>
      <c r="V223" s="932" t="n"/>
      <c r="W223" s="932" t="n"/>
    </row>
    <row r="224">
      <c r="A224" s="618" t="n"/>
      <c r="B224" s="956" t="n"/>
      <c r="C224" s="939" t="n"/>
      <c r="D224" s="939" t="n"/>
      <c r="E224" s="939" t="n"/>
      <c r="F224" s="939" t="n"/>
      <c r="G224" s="939" t="n"/>
      <c r="H224" s="939" t="n"/>
      <c r="I224" s="957" t="n"/>
      <c r="K224" s="932" t="n"/>
      <c r="N224" s="105" t="inlineStr"/>
      <c r="O224" s="106" t="inlineStr"/>
      <c r="P224" s="106" t="inlineStr"/>
      <c r="Q224" s="106" t="inlineStr"/>
      <c r="R224" s="106" t="inlineStr"/>
      <c r="S224" s="106" t="inlineStr"/>
      <c r="T224" s="106" t="inlineStr"/>
      <c r="U224" s="107">
        <f>I172</f>
        <v/>
      </c>
      <c r="V224" s="932" t="n"/>
      <c r="W224" s="932" t="n"/>
    </row>
    <row r="225">
      <c r="A225" s="618" t="n"/>
      <c r="B225" s="956" t="n"/>
      <c r="C225" s="939" t="n"/>
      <c r="D225" s="939" t="n"/>
      <c r="E225" s="939" t="n"/>
      <c r="F225" s="939" t="n"/>
      <c r="G225" s="939" t="n"/>
      <c r="H225" s="939" t="n"/>
      <c r="I225" s="957" t="n"/>
      <c r="K225" s="932" t="n"/>
      <c r="N225" s="105" t="inlineStr"/>
      <c r="O225" s="106" t="inlineStr"/>
      <c r="P225" s="106" t="inlineStr"/>
      <c r="Q225" s="106" t="inlineStr"/>
      <c r="R225" s="106" t="inlineStr"/>
      <c r="S225" s="106" t="inlineStr"/>
      <c r="T225" s="106" t="inlineStr"/>
      <c r="U225" s="107">
        <f>I173</f>
        <v/>
      </c>
      <c r="V225" s="932" t="n"/>
      <c r="W225" s="932" t="n"/>
    </row>
    <row r="226">
      <c r="A226" s="618" t="n"/>
      <c r="B226" s="956" t="n"/>
      <c r="C226" s="939" t="n"/>
      <c r="D226" s="939" t="n"/>
      <c r="E226" s="939" t="n"/>
      <c r="F226" s="939" t="n"/>
      <c r="G226" s="939" t="n"/>
      <c r="H226" s="939" t="n"/>
      <c r="I226" s="957" t="n"/>
      <c r="K226" s="932" t="n"/>
      <c r="N226" s="105" t="inlineStr"/>
      <c r="O226" s="106" t="inlineStr"/>
      <c r="P226" s="106" t="inlineStr"/>
      <c r="Q226" s="106" t="inlineStr"/>
      <c r="R226" s="106" t="inlineStr"/>
      <c r="S226" s="106" t="inlineStr"/>
      <c r="T226" s="106" t="inlineStr"/>
      <c r="U226" s="107">
        <f>I174</f>
        <v/>
      </c>
      <c r="V226" s="932" t="n"/>
      <c r="W226" s="932" t="n"/>
    </row>
    <row r="227">
      <c r="A227" s="618" t="n"/>
      <c r="B227" s="102" t="n"/>
      <c r="C227" s="939" t="n"/>
      <c r="D227" s="939" t="n"/>
      <c r="E227" s="939" t="n"/>
      <c r="F227" s="939" t="n"/>
      <c r="G227" s="939" t="n"/>
      <c r="H227" s="939" t="n"/>
      <c r="I227" s="957" t="n"/>
      <c r="K227" s="932" t="n"/>
      <c r="N227" s="105" t="inlineStr"/>
      <c r="O227" s="106" t="inlineStr"/>
      <c r="P227" s="106" t="inlineStr"/>
      <c r="Q227" s="106" t="inlineStr"/>
      <c r="R227" s="106" t="inlineStr"/>
      <c r="S227" s="106" t="inlineStr"/>
      <c r="T227" s="106" t="inlineStr"/>
      <c r="U227" s="107">
        <f>I175</f>
        <v/>
      </c>
      <c r="V227" s="932" t="n"/>
      <c r="W227" s="932" t="n"/>
    </row>
    <row r="228">
      <c r="A228" s="618" t="inlineStr">
        <is>
          <t>K27</t>
        </is>
      </c>
      <c r="B228" s="959" t="inlineStr">
        <is>
          <t>Total</t>
        </is>
      </c>
      <c r="C228" s="960">
        <f>SUM(INDIRECT(ADDRESS(MATCH("K26",$A:$A,0)+1,COLUMN(C$12),4)&amp;":"&amp;ADDRESS(MATCH("K27",$A:$A,0)-1,COLUMN(C$12),4)))</f>
        <v/>
      </c>
      <c r="D228" s="960">
        <f>SUM(INDIRECT(ADDRESS(MATCH("K26",$A:$A,0)+1,COLUMN(D$12),4)&amp;":"&amp;ADDRESS(MATCH("K27",$A:$A,0)-1,COLUMN(D$12),4)))</f>
        <v/>
      </c>
      <c r="E228" s="960">
        <f>SUM(INDIRECT(ADDRESS(MATCH("K26",$A:$A,0)+1,COLUMN(E$12),4)&amp;":"&amp;ADDRESS(MATCH("K27",$A:$A,0)-1,COLUMN(E$12),4)))</f>
        <v/>
      </c>
      <c r="F228" s="960">
        <f>SUM(INDIRECT(ADDRESS(MATCH("K26",$A:$A,0)+1,COLUMN(F$12),4)&amp;":"&amp;ADDRESS(MATCH("K27",$A:$A,0)-1,COLUMN(F$12),4)))</f>
        <v/>
      </c>
      <c r="G228" s="960">
        <f>SUM(INDIRECT(ADDRESS(MATCH("K26",$A:$A,0)+1,COLUMN(G$12),4)&amp;":"&amp;ADDRESS(MATCH("K27",$A:$A,0)-1,COLUMN(G$12),4)))</f>
        <v/>
      </c>
      <c r="H228" s="960">
        <f>SUM(INDIRECT(ADDRESS(MATCH("K26",$A:$A,0)+1,COLUMN(H$12),4)&amp;":"&amp;ADDRESS(MATCH("K27",$A:$A,0)-1,COLUMN(H$12),4)))</f>
        <v/>
      </c>
      <c r="I228" s="961" t="n"/>
      <c r="J228" s="79" t="n"/>
      <c r="K228" s="932" t="n"/>
      <c r="L228" s="79" t="n"/>
      <c r="M228" s="79" t="n"/>
      <c r="N228" s="166">
        <f>B228</f>
        <v/>
      </c>
      <c r="O228" s="167">
        <f>C228*BS!$B$9</f>
        <v/>
      </c>
      <c r="P228" s="167">
        <f>D228*BS!$B$9</f>
        <v/>
      </c>
      <c r="Q228" s="167">
        <f>E228*BS!$B$9</f>
        <v/>
      </c>
      <c r="R228" s="167">
        <f>F228*BS!$B$9</f>
        <v/>
      </c>
      <c r="S228" s="167">
        <f>G228*BS!$B$9</f>
        <v/>
      </c>
      <c r="T228" s="167">
        <f>H228*BS!$B$9</f>
        <v/>
      </c>
      <c r="U228" s="168">
        <f>I176</f>
        <v/>
      </c>
      <c r="V228" s="962" t="n"/>
      <c r="W228" s="962" t="n"/>
      <c r="X228" s="79" t="n"/>
      <c r="Y228" s="79" t="n"/>
      <c r="Z228" s="79" t="n"/>
      <c r="AA228" s="79" t="n"/>
      <c r="AB228" s="79" t="n"/>
      <c r="AC228" s="79" t="n"/>
      <c r="AD228" s="79" t="n"/>
      <c r="AE228" s="79" t="n"/>
      <c r="AF228" s="79" t="n"/>
      <c r="AG228" s="79" t="n"/>
      <c r="AH228" s="79" t="n"/>
      <c r="AI228" s="79" t="n"/>
      <c r="AJ228" s="79" t="n"/>
      <c r="AK228" s="79" t="n"/>
      <c r="AL228" s="79" t="n"/>
      <c r="AM228" s="79" t="n"/>
      <c r="AN228" s="79" t="n"/>
      <c r="AO228" s="79" t="n"/>
      <c r="AP228" s="79" t="n"/>
      <c r="AQ228" s="79" t="n"/>
      <c r="AR228" s="79" t="n"/>
      <c r="AS228" s="79" t="n"/>
      <c r="AT228" s="79" t="n"/>
      <c r="AU228" s="79" t="n"/>
      <c r="AV228" s="79" t="n"/>
      <c r="AW228" s="79" t="n"/>
      <c r="AX228" s="79" t="n"/>
      <c r="AY228" s="79" t="n"/>
      <c r="AZ228" s="79" t="n"/>
      <c r="BA228" s="79" t="n"/>
      <c r="BB228" s="79" t="n"/>
      <c r="BC228" s="79" t="n"/>
      <c r="BD228" s="79" t="n"/>
      <c r="BE228" s="79" t="n"/>
      <c r="BF228" s="79" t="n"/>
      <c r="BG228" s="79" t="n"/>
      <c r="BH228" s="79" t="n"/>
      <c r="BI228" s="79" t="n"/>
      <c r="BJ228" s="79" t="n"/>
      <c r="BK228" s="79" t="n"/>
      <c r="BL228" s="79" t="n"/>
      <c r="BM228" s="79" t="n"/>
      <c r="BN228" s="79" t="n"/>
      <c r="BO228" s="79" t="n"/>
      <c r="BP228" s="79" t="n"/>
      <c r="BQ228" s="79" t="n"/>
      <c r="BR228" s="79" t="n"/>
      <c r="BS228" s="79" t="n"/>
      <c r="BT228" s="79" t="n"/>
      <c r="BU228" s="79" t="n"/>
      <c r="BV228" s="79" t="n"/>
      <c r="BW228" s="79" t="n"/>
      <c r="BX228" s="79" t="n"/>
      <c r="BY228" s="79" t="n"/>
      <c r="BZ228" s="79" t="n"/>
      <c r="CA228" s="79" t="n"/>
      <c r="CB228" s="79" t="n"/>
      <c r="CC228" s="79" t="n"/>
      <c r="CD228" s="79" t="n"/>
      <c r="CE228" s="79" t="n"/>
      <c r="CF228" s="79" t="n"/>
      <c r="CG228" s="79" t="n"/>
      <c r="CH228" s="79" t="n"/>
      <c r="CI228" s="79" t="n"/>
      <c r="CJ228" s="79" t="n"/>
      <c r="CK228" s="79" t="n"/>
      <c r="CL228" s="79" t="n"/>
      <c r="CM228" s="79" t="n"/>
      <c r="CN228" s="79" t="n"/>
      <c r="CO228" s="79" t="n"/>
      <c r="CP228" s="79" t="n"/>
      <c r="CQ228" s="79" t="n"/>
      <c r="CR228" s="79" t="n"/>
      <c r="CS228" s="79" t="n"/>
      <c r="CT228" s="79" t="n"/>
      <c r="CU228" s="79" t="n"/>
      <c r="CV228" s="79" t="n"/>
      <c r="CW228" s="79" t="n"/>
      <c r="CX228" s="79" t="n"/>
      <c r="CY228" s="79" t="n"/>
      <c r="CZ228" s="79" t="n"/>
      <c r="DA228" s="79" t="n"/>
      <c r="DB228" s="79" t="n"/>
      <c r="DC228" s="79" t="n"/>
      <c r="DD228" s="79" t="n"/>
      <c r="DE228" s="79" t="n"/>
      <c r="DF228" s="79" t="n"/>
      <c r="DG228" s="79" t="n"/>
      <c r="DH228" s="79" t="n"/>
      <c r="DI228" s="79" t="n"/>
      <c r="DJ228" s="79" t="n"/>
      <c r="DK228" s="79" t="n"/>
      <c r="DL228" s="79" t="n"/>
      <c r="DM228" s="79" t="n"/>
      <c r="DN228" s="79" t="n"/>
      <c r="DO228" s="79" t="n"/>
      <c r="DP228" s="79" t="n"/>
      <c r="DQ228" s="79" t="n"/>
      <c r="DR228" s="79" t="n"/>
      <c r="DS228" s="79" t="n"/>
      <c r="DT228" s="79" t="n"/>
      <c r="DU228" s="79" t="n"/>
      <c r="DV228" s="79" t="n"/>
      <c r="DW228" s="79" t="n"/>
      <c r="DX228" s="79" t="n"/>
      <c r="DY228" s="79" t="n"/>
      <c r="DZ228" s="79" t="n"/>
      <c r="EA228" s="79" t="n"/>
      <c r="EB228" s="79" t="n"/>
      <c r="EC228" s="79" t="n"/>
      <c r="ED228" s="79" t="n"/>
      <c r="EE228" s="79" t="n"/>
      <c r="EF228" s="79" t="n"/>
      <c r="EG228" s="79" t="n"/>
      <c r="EH228" s="79" t="n"/>
      <c r="EI228" s="79" t="n"/>
      <c r="EJ228" s="79" t="n"/>
      <c r="EK228" s="79" t="n"/>
      <c r="EL228" s="79" t="n"/>
      <c r="EM228" s="79" t="n"/>
      <c r="EN228" s="79" t="n"/>
      <c r="EO228" s="79" t="n"/>
      <c r="EP228" s="79" t="n"/>
      <c r="EQ228" s="79" t="n"/>
      <c r="ER228" s="79" t="n"/>
      <c r="ES228" s="79" t="n"/>
      <c r="ET228" s="79" t="n"/>
      <c r="EU228" s="79" t="n"/>
      <c r="EV228" s="79" t="n"/>
      <c r="EW228" s="79" t="n"/>
      <c r="EX228" s="79" t="n"/>
      <c r="EY228" s="79" t="n"/>
      <c r="EZ228" s="79" t="n"/>
      <c r="FA228" s="79" t="n"/>
      <c r="FB228" s="79" t="n"/>
      <c r="FC228" s="79" t="n"/>
      <c r="FD228" s="79" t="n"/>
      <c r="FE228" s="79" t="n"/>
      <c r="FF228" s="79" t="n"/>
      <c r="FG228" s="79" t="n"/>
      <c r="FH228" s="79" t="n"/>
      <c r="FI228" s="79" t="n"/>
      <c r="FJ228" s="79" t="n"/>
      <c r="FK228" s="79" t="n"/>
      <c r="FL228" s="79" t="n"/>
      <c r="FM228" s="79" t="n"/>
      <c r="FN228" s="79" t="n"/>
      <c r="FO228" s="79" t="n"/>
      <c r="FP228" s="79" t="n"/>
      <c r="FQ228" s="79" t="n"/>
      <c r="FR228" s="79" t="n"/>
      <c r="FS228" s="79" t="n"/>
      <c r="FT228" s="79" t="n"/>
      <c r="FU228" s="79" t="n"/>
      <c r="FV228" s="79" t="n"/>
      <c r="FW228" s="79" t="n"/>
      <c r="FX228" s="79" t="n"/>
      <c r="FY228" s="79" t="n"/>
      <c r="FZ228" s="79" t="n"/>
      <c r="GA228" s="79" t="n"/>
      <c r="GB228" s="79" t="n"/>
      <c r="GC228" s="79" t="n"/>
      <c r="GD228" s="79" t="n"/>
      <c r="GE228" s="79" t="n"/>
      <c r="GF228" s="79" t="n"/>
      <c r="GG228" s="79" t="n"/>
      <c r="GH228" s="79" t="n"/>
      <c r="GI228" s="79" t="n"/>
      <c r="GJ228" s="79" t="n"/>
      <c r="GK228" s="79" t="n"/>
      <c r="GL228" s="79" t="n"/>
      <c r="GM228" s="79" t="n"/>
      <c r="GN228" s="79" t="n"/>
      <c r="GO228" s="79" t="n"/>
      <c r="GP228" s="79" t="n"/>
      <c r="GQ228" s="79" t="n"/>
      <c r="GR228" s="79" t="n"/>
      <c r="GS228" s="79" t="n"/>
      <c r="GT228" s="79" t="n"/>
      <c r="GU228" s="79" t="n"/>
      <c r="GV228" s="79" t="n"/>
      <c r="GW228" s="79" t="n"/>
      <c r="GX228" s="79" t="n"/>
      <c r="GY228" s="79" t="n"/>
      <c r="GZ228" s="79" t="n"/>
      <c r="HA228" s="79" t="n"/>
      <c r="HB228" s="79" t="n"/>
      <c r="HC228" s="79" t="n"/>
      <c r="HD228" s="79" t="n"/>
      <c r="HE228" s="79" t="n"/>
      <c r="HF228" s="79" t="n"/>
      <c r="HG228" s="79" t="n"/>
      <c r="HH228" s="79" t="n"/>
      <c r="HI228" s="79" t="n"/>
      <c r="HJ228" s="79" t="n"/>
      <c r="HK228" s="79" t="n"/>
      <c r="HL228" s="79" t="n"/>
      <c r="HM228" s="79" t="n"/>
      <c r="HN228" s="79" t="n"/>
      <c r="HO228" s="79" t="n"/>
      <c r="HP228" s="79" t="n"/>
      <c r="HQ228" s="79" t="n"/>
      <c r="HR228" s="79" t="n"/>
      <c r="HS228" s="79" t="n"/>
      <c r="HT228" s="79" t="n"/>
      <c r="HU228" s="79" t="n"/>
      <c r="HV228" s="79" t="n"/>
      <c r="HW228" s="79" t="n"/>
      <c r="HX228" s="79" t="n"/>
      <c r="HY228" s="79" t="n"/>
      <c r="HZ228" s="79" t="n"/>
      <c r="IA228" s="79" t="n"/>
      <c r="IB228" s="79" t="n"/>
      <c r="IC228" s="79" t="n"/>
      <c r="ID228" s="79" t="n"/>
      <c r="IE228" s="79" t="n"/>
      <c r="IF228" s="79" t="n"/>
      <c r="IG228" s="79" t="n"/>
      <c r="IH228" s="79" t="n"/>
      <c r="II228" s="79" t="n"/>
      <c r="IJ228" s="79" t="n"/>
      <c r="IK228" s="79" t="n"/>
      <c r="IL228" s="79" t="n"/>
      <c r="IM228" s="79" t="n"/>
      <c r="IN228" s="79" t="n"/>
      <c r="IO228" s="79" t="n"/>
      <c r="IP228" s="79" t="n"/>
      <c r="IQ228" s="79" t="n"/>
      <c r="IR228" s="79" t="n"/>
      <c r="IS228" s="79" t="n"/>
      <c r="IT228" s="79" t="n"/>
      <c r="IU228" s="79" t="n"/>
      <c r="IV228" s="79" t="n"/>
      <c r="IW228" s="79" t="n"/>
      <c r="IX228" s="79" t="n"/>
      <c r="IY228" s="79" t="n"/>
      <c r="IZ228" s="79" t="n"/>
      <c r="JA228" s="79" t="n"/>
      <c r="JB228" s="79" t="n"/>
      <c r="JC228" s="79" t="n"/>
      <c r="JD228" s="79" t="n"/>
      <c r="JE228" s="79" t="n"/>
      <c r="JF228" s="79" t="n"/>
      <c r="JG228" s="79" t="n"/>
      <c r="JH228" s="79" t="n"/>
      <c r="JI228" s="79" t="n"/>
      <c r="JJ228" s="79" t="n"/>
      <c r="JK228" s="79" t="n"/>
      <c r="JL228" s="79" t="n"/>
      <c r="JM228" s="79" t="n"/>
      <c r="JN228" s="79" t="n"/>
      <c r="JO228" s="79" t="n"/>
      <c r="JP228" s="79" t="n"/>
      <c r="JQ228" s="79" t="n"/>
      <c r="JR228" s="79" t="n"/>
      <c r="JS228" s="79" t="n"/>
      <c r="JT228" s="79" t="n"/>
      <c r="JU228" s="79" t="n"/>
      <c r="JV228" s="79" t="n"/>
      <c r="JW228" s="79" t="n"/>
      <c r="JX228" s="79" t="n"/>
      <c r="JY228" s="79" t="n"/>
      <c r="JZ228" s="79" t="n"/>
      <c r="KA228" s="79" t="n"/>
      <c r="KB228" s="79" t="n"/>
      <c r="KC228" s="79" t="n"/>
      <c r="KD228" s="79" t="n"/>
      <c r="KE228" s="79" t="n"/>
      <c r="KF228" s="79" t="n"/>
      <c r="KG228" s="79" t="n"/>
      <c r="KH228" s="79" t="n"/>
      <c r="KI228" s="79" t="n"/>
      <c r="KJ228" s="79" t="n"/>
      <c r="KK228" s="79" t="n"/>
      <c r="KL228" s="79" t="n"/>
      <c r="KM228" s="79" t="n"/>
      <c r="KN228" s="79" t="n"/>
      <c r="KO228" s="79" t="n"/>
      <c r="KP228" s="79" t="n"/>
      <c r="KQ228" s="79" t="n"/>
      <c r="KR228" s="79" t="n"/>
      <c r="KS228" s="79" t="n"/>
      <c r="KT228" s="79" t="n"/>
      <c r="KU228" s="79" t="n"/>
      <c r="KV228" s="79" t="n"/>
      <c r="KW228" s="79" t="n"/>
      <c r="KX228" s="79" t="n"/>
      <c r="KY228" s="79" t="n"/>
      <c r="KZ228" s="79" t="n"/>
      <c r="LA228" s="79" t="n"/>
      <c r="LB228" s="79" t="n"/>
      <c r="LC228" s="79" t="n"/>
      <c r="LD228" s="79" t="n"/>
      <c r="LE228" s="79" t="n"/>
      <c r="LF228" s="79" t="n"/>
      <c r="LG228" s="79" t="n"/>
      <c r="LH228" s="79" t="n"/>
      <c r="LI228" s="79" t="n"/>
      <c r="LJ228" s="79" t="n"/>
      <c r="LK228" s="79" t="n"/>
      <c r="LL228" s="79" t="n"/>
      <c r="LM228" s="79" t="n"/>
      <c r="LN228" s="79" t="n"/>
      <c r="LO228" s="79" t="n"/>
      <c r="LP228" s="79" t="n"/>
      <c r="LQ228" s="79" t="n"/>
      <c r="LR228" s="79" t="n"/>
      <c r="LS228" s="79" t="n"/>
    </row>
    <row r="229">
      <c r="N229" t="inlineStr"/>
      <c r="O229" t="inlineStr"/>
      <c r="P229" t="inlineStr"/>
      <c r="Q229" t="inlineStr"/>
      <c r="R229" t="inlineStr"/>
      <c r="S229" t="inlineStr"/>
      <c r="T229" t="inlineStr"/>
    </row>
    <row r="230">
      <c r="N230" t="inlineStr"/>
      <c r="O230" t="inlineStr"/>
      <c r="P230" t="inlineStr"/>
      <c r="Q230" t="inlineStr"/>
      <c r="R230" t="inlineStr"/>
      <c r="S230" t="inlineStr"/>
      <c r="T230" t="inlineStr"/>
    </row>
    <row r="231">
      <c r="N231" t="inlineStr"/>
      <c r="O231" t="inlineStr"/>
      <c r="P231" t="inlineStr"/>
      <c r="Q231" t="inlineStr"/>
      <c r="R231" t="inlineStr"/>
      <c r="S231" t="inlineStr"/>
      <c r="T231" t="inlineStr"/>
    </row>
    <row r="232">
      <c r="N232" t="inlineStr"/>
      <c r="O232" t="inlineStr"/>
      <c r="P232" t="inlineStr"/>
      <c r="Q232" t="inlineStr"/>
      <c r="R232" t="inlineStr"/>
      <c r="S232" t="inlineStr"/>
      <c r="T232" t="inlineStr"/>
    </row>
    <row r="233">
      <c r="N233" t="inlineStr"/>
      <c r="O233" t="inlineStr"/>
      <c r="P233" t="inlineStr"/>
      <c r="Q233" t="inlineStr"/>
      <c r="R233" t="inlineStr"/>
      <c r="S233" t="inlineStr"/>
      <c r="T233" t="inlineStr"/>
    </row>
    <row r="234">
      <c r="N234" t="inlineStr"/>
      <c r="O234" t="inlineStr"/>
      <c r="P234" t="inlineStr"/>
      <c r="Q234" t="inlineStr"/>
      <c r="R234" t="inlineStr"/>
      <c r="S234" t="inlineStr"/>
      <c r="T234" t="inlineStr"/>
    </row>
    <row r="235">
      <c r="N235" t="inlineStr"/>
      <c r="O235" t="inlineStr"/>
      <c r="P235" t="inlineStr"/>
      <c r="Q235" t="inlineStr"/>
      <c r="R235" t="inlineStr"/>
      <c r="S235" t="inlineStr"/>
      <c r="T235" t="inlineStr"/>
    </row>
    <row r="236">
      <c r="N236" t="inlineStr"/>
      <c r="O236" t="inlineStr"/>
      <c r="P236" t="inlineStr"/>
      <c r="Q236" t="inlineStr"/>
      <c r="R236" t="inlineStr"/>
      <c r="S236" t="inlineStr"/>
      <c r="T236" t="inlineStr"/>
    </row>
    <row r="237">
      <c r="N237" t="inlineStr"/>
      <c r="O237" t="inlineStr"/>
      <c r="P237" t="inlineStr"/>
      <c r="Q237" t="inlineStr"/>
      <c r="R237" t="inlineStr"/>
      <c r="S237" t="inlineStr"/>
      <c r="T237" t="inlineStr"/>
    </row>
    <row r="238">
      <c r="G238" s="170" t="n"/>
      <c r="N238" t="inlineStr"/>
      <c r="O238" t="inlineStr"/>
      <c r="P238" t="inlineStr"/>
      <c r="Q238" t="inlineStr"/>
      <c r="R238" t="inlineStr"/>
      <c r="S238" t="inlineStr"/>
      <c r="T238" t="inlineStr"/>
    </row>
    <row r="239">
      <c r="N239" t="inlineStr"/>
      <c r="O239" t="inlineStr"/>
      <c r="P239" t="inlineStr"/>
      <c r="Q239" t="inlineStr"/>
      <c r="R239" t="inlineStr"/>
      <c r="S239" t="inlineStr"/>
      <c r="T239" t="inlineStr"/>
    </row>
    <row r="240">
      <c r="N240" t="inlineStr"/>
      <c r="O240" t="inlineStr"/>
      <c r="P240" t="inlineStr"/>
      <c r="Q240" t="inlineStr"/>
      <c r="R240" t="inlineStr"/>
      <c r="S240" t="inlineStr"/>
      <c r="T240" t="inlineStr"/>
    </row>
    <row r="241">
      <c r="G241" s="170" t="n"/>
      <c r="N241" t="inlineStr"/>
      <c r="O241" t="inlineStr"/>
      <c r="P241" t="inlineStr"/>
      <c r="Q241" t="inlineStr"/>
      <c r="R241" t="inlineStr"/>
      <c r="S241" t="inlineStr"/>
      <c r="T24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Related party loan 20</t>
        </is>
      </c>
      <c r="C16" s="939" t="n"/>
      <c r="D16" s="939" t="n"/>
      <c r="E16" s="939" t="n"/>
      <c r="F16" s="939" t="n"/>
      <c r="G16" s="939" t="n">
        <v>70000000</v>
      </c>
      <c r="H16" s="939" t="n">
        <v>70000000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Unsecured bank loans nan</t>
        </is>
      </c>
      <c r="C17" s="939" t="n"/>
      <c r="D17" s="939" t="n"/>
      <c r="E17" s="939" t="n"/>
      <c r="F17" s="939" t="n"/>
      <c r="G17" s="939" t="n">
        <v>41234712</v>
      </c>
      <c r="H17" s="939" t="n">
        <v>70948462</v>
      </c>
      <c r="I17" s="928" t="n"/>
      <c r="J17" s="180" t="n"/>
      <c r="N17" s="969">
        <f>B17</f>
        <v/>
      </c>
      <c r="O17" s="192" t="inlineStr"/>
      <c r="P17" s="192" t="inlineStr"/>
      <c r="Q17" s="192" t="inlineStr"/>
      <c r="R17" s="192" t="inlineStr"/>
      <c r="S17" s="192">
        <f>G17*BS!$B$9</f>
        <v/>
      </c>
      <c r="T17" s="192">
        <f>H17*BS!$B$9</f>
        <v/>
      </c>
      <c r="U17" s="193">
        <f>I17</f>
        <v/>
      </c>
    </row>
    <row r="18">
      <c r="B18" s="102" t="inlineStr">
        <is>
          <t xml:space="preserve"> Current Total nan</t>
        </is>
      </c>
      <c r="C18" s="939" t="n"/>
      <c r="D18" s="939" t="n"/>
      <c r="E18" s="939" t="n"/>
      <c r="F18" s="939" t="n"/>
      <c r="G18" s="939" t="n">
        <v>111234712</v>
      </c>
      <c r="H18" s="939" t="n">
        <v>140948462</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and other payables nan</t>
        </is>
      </c>
      <c r="C58" s="939" t="n"/>
      <c r="D58" s="939" t="n"/>
      <c r="E58" s="939" t="n"/>
      <c r="F58" s="939" t="n"/>
      <c r="G58" s="939" t="n">
        <v>8166254</v>
      </c>
      <c r="H58" s="939" t="n">
        <v>7802444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Contract liabilities nan</t>
        </is>
      </c>
      <c r="C59" s="939" t="n"/>
      <c r="D59" s="939" t="n"/>
      <c r="E59" s="939" t="n"/>
      <c r="F59" s="939" t="n"/>
      <c r="G59" s="939" t="n">
        <v>785740</v>
      </c>
      <c r="H59" s="939" t="n">
        <v>333926</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Amounts due to related party 20</t>
        </is>
      </c>
      <c r="C60" s="939" t="n"/>
      <c r="D60" s="939" t="n"/>
      <c r="E60" s="939" t="n"/>
      <c r="F60" s="939" t="n"/>
      <c r="G60" s="939" t="n">
        <v>44920374</v>
      </c>
      <c r="H60" s="939" t="n">
        <v>34427416</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Holdbacks nan</t>
        </is>
      </c>
      <c r="C61" s="103" t="n"/>
      <c r="D61" s="103" t="n"/>
      <c r="E61" s="103" t="n"/>
      <c r="F61" s="103" t="n"/>
      <c r="G61" s="103" t="n">
        <v>2471759</v>
      </c>
      <c r="H61" s="103" t="n">
        <v>2795414</v>
      </c>
      <c r="I61" s="975" t="n"/>
      <c r="J61" s="180" t="n"/>
      <c r="N61" s="976">
        <f>B61</f>
        <v/>
      </c>
      <c r="O61" s="192" t="inlineStr"/>
      <c r="P61" s="192" t="inlineStr"/>
      <c r="Q61" s="192" t="inlineStr"/>
      <c r="R61" s="192" t="inlineStr"/>
      <c r="S61" s="192">
        <f>G61*BS!$B$9</f>
        <v/>
      </c>
      <c r="T61" s="192">
        <f>H61*BS!$B$9</f>
        <v/>
      </c>
      <c r="U61" s="193">
        <f>I61</f>
        <v/>
      </c>
    </row>
    <row r="62">
      <c r="B62" s="102" t="inlineStr">
        <is>
          <t xml:space="preserve"> Current FBT payable nan</t>
        </is>
      </c>
      <c r="C62" s="939" t="n"/>
      <c r="D62" s="939" t="n"/>
      <c r="E62" s="939" t="n"/>
      <c r="F62" s="939" t="n"/>
      <c r="G62" s="939" t="n">
        <v>503541</v>
      </c>
      <c r="H62" s="939" t="n">
        <v>754341</v>
      </c>
      <c r="I62" s="975" t="n"/>
      <c r="J62" s="180" t="n"/>
      <c r="N62" s="976">
        <f>B62</f>
        <v/>
      </c>
      <c r="O62" s="192" t="inlineStr"/>
      <c r="P62" s="192" t="inlineStr"/>
      <c r="Q62" s="192" t="inlineStr"/>
      <c r="R62" s="192" t="inlineStr"/>
      <c r="S62" s="192">
        <f>G62*BS!$B$9</f>
        <v/>
      </c>
      <c r="T62" s="192">
        <f>H62*BS!$B$9</f>
        <v/>
      </c>
      <c r="U62" s="193">
        <f>I62</f>
        <v/>
      </c>
    </row>
    <row r="63">
      <c r="B63" s="102" t="inlineStr">
        <is>
          <t xml:space="preserve"> Current GST payable nan</t>
        </is>
      </c>
      <c r="C63" s="939" t="n"/>
      <c r="D63" s="939" t="n"/>
      <c r="E63" s="939" t="n"/>
      <c r="F63" s="939" t="n"/>
      <c r="G63" s="939" t="n">
        <v>3376358</v>
      </c>
      <c r="H63" s="939" t="n">
        <v>5293901</v>
      </c>
      <c r="I63" s="975" t="n"/>
      <c r="J63" s="180" t="n"/>
      <c r="N63" s="976">
        <f>B63</f>
        <v/>
      </c>
      <c r="O63" s="192" t="inlineStr"/>
      <c r="P63" s="192" t="inlineStr"/>
      <c r="Q63" s="192" t="inlineStr"/>
      <c r="R63" s="192" t="inlineStr"/>
      <c r="S63" s="192">
        <f>G63*BS!$B$9</f>
        <v/>
      </c>
      <c r="T63" s="192">
        <f>H63*BS!$B$9</f>
        <v/>
      </c>
      <c r="U63" s="193">
        <f>I63</f>
        <v/>
      </c>
    </row>
    <row r="64">
      <c r="B64" s="102" t="inlineStr">
        <is>
          <t xml:space="preserve"> Current Other creditors and accruals nan</t>
        </is>
      </c>
      <c r="C64" s="939" t="n"/>
      <c r="D64" s="939" t="n"/>
      <c r="E64" s="939" t="n"/>
      <c r="F64" s="939" t="n"/>
      <c r="G64" s="939" t="n">
        <v>6047112</v>
      </c>
      <c r="H64" s="939" t="n">
        <v>2441269</v>
      </c>
      <c r="I64" s="975" t="n"/>
      <c r="J64" s="180" t="n"/>
      <c r="N64" s="976">
        <f>B64</f>
        <v/>
      </c>
      <c r="O64" s="192" t="inlineStr"/>
      <c r="P64" s="192" t="inlineStr"/>
      <c r="Q64" s="192" t="inlineStr"/>
      <c r="R64" s="192" t="inlineStr"/>
      <c r="S64" s="192">
        <f>G64*BS!$B$9</f>
        <v/>
      </c>
      <c r="T64" s="192">
        <f>H64*BS!$B$9</f>
        <v/>
      </c>
      <c r="U64" s="193">
        <f>I64</f>
        <v/>
      </c>
    </row>
    <row r="65">
      <c r="B65" s="102" t="inlineStr">
        <is>
          <t xml:space="preserve"> Current Total nan</t>
        </is>
      </c>
      <c r="C65" s="939" t="n"/>
      <c r="D65" s="939" t="n"/>
      <c r="E65" s="939" t="n"/>
      <c r="F65" s="939" t="n"/>
      <c r="G65" s="939" t="n">
        <v>66271138</v>
      </c>
      <c r="H65" s="939" t="n">
        <v>53848711</v>
      </c>
      <c r="I65" s="975" t="n"/>
      <c r="J65" s="180" t="n"/>
      <c r="N65" s="976">
        <f>B65</f>
        <v/>
      </c>
      <c r="O65" s="192" t="inlineStr"/>
      <c r="P65" s="192" t="inlineStr"/>
      <c r="Q65" s="192" t="inlineStr"/>
      <c r="R65" s="192" t="inlineStr"/>
      <c r="S65" s="192">
        <f>G65*BS!$B$9</f>
        <v/>
      </c>
      <c r="T65" s="192">
        <f>H65*BS!$B$9</f>
        <v/>
      </c>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Other creditors and accruals nan</t>
        </is>
      </c>
      <c r="C70" s="939" t="n"/>
      <c r="D70" s="939" t="n"/>
      <c r="E70" s="939" t="n"/>
      <c r="F70" s="939" t="n"/>
      <c r="G70" s="939" t="n">
        <v>6047112</v>
      </c>
      <c r="H70" s="939" t="n">
        <v>2441269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409556</v>
      </c>
      <c r="H84" s="103" t="n">
        <v>633975</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and other payables nan</t>
        </is>
      </c>
      <c r="C88" s="939" t="n"/>
      <c r="D88" s="939" t="n"/>
      <c r="E88" s="939" t="n"/>
      <c r="F88" s="939" t="n"/>
      <c r="G88" s="939" t="n">
        <v>8166254</v>
      </c>
      <c r="H88" s="939" t="n">
        <v>7802444</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Contract liabilities nan</t>
        </is>
      </c>
      <c r="C89" s="939" t="n"/>
      <c r="D89" s="939" t="n"/>
      <c r="E89" s="939" t="n"/>
      <c r="F89" s="939" t="n"/>
      <c r="G89" s="939" t="n">
        <v>785740</v>
      </c>
      <c r="H89" s="939" t="n">
        <v>333926</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Amounts due to related party 20</t>
        </is>
      </c>
      <c r="C90" s="939" t="n"/>
      <c r="D90" s="939" t="n"/>
      <c r="E90" s="939" t="n"/>
      <c r="F90" s="939" t="n"/>
      <c r="G90" s="939" t="n">
        <v>44920374</v>
      </c>
      <c r="H90" s="939" t="n">
        <v>34427416</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FBT payable nan</t>
        </is>
      </c>
      <c r="C91" s="103" t="n"/>
      <c r="D91" s="103" t="n"/>
      <c r="E91" s="103" t="n"/>
      <c r="F91" s="103" t="n"/>
      <c r="G91" s="103" t="n">
        <v>503541</v>
      </c>
      <c r="H91" s="103" t="n">
        <v>754341</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GST payable nan</t>
        </is>
      </c>
      <c r="C92" s="939" t="n"/>
      <c r="D92" s="939" t="n"/>
      <c r="E92" s="939" t="n"/>
      <c r="F92" s="939" t="n"/>
      <c r="G92" s="939" t="n">
        <v>3376358</v>
      </c>
      <c r="H92" s="939" t="n">
        <v>5293901</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Current Other creditors and accruals nan</t>
        </is>
      </c>
      <c r="C93" s="939" t="n"/>
      <c r="D93" s="939" t="n"/>
      <c r="E93" s="939" t="n"/>
      <c r="F93" s="939" t="n"/>
      <c r="G93" s="939" t="n">
        <v>6047112</v>
      </c>
      <c r="H93" s="939" t="n">
        <v>2441269</v>
      </c>
      <c r="I93" s="981" t="n"/>
      <c r="J93" s="180" t="n"/>
      <c r="N93" s="976">
        <f>B93</f>
        <v/>
      </c>
      <c r="O93" s="192" t="inlineStr"/>
      <c r="P93" s="192" t="inlineStr"/>
      <c r="Q93" s="192" t="inlineStr"/>
      <c r="R93" s="192" t="inlineStr"/>
      <c r="S93" s="192">
        <f>G93*BS!$B$9</f>
        <v/>
      </c>
      <c r="T93" s="192">
        <f>H93*BS!$B$9</f>
        <v/>
      </c>
      <c r="U93" s="193">
        <f>I93</f>
        <v/>
      </c>
    </row>
    <row r="94">
      <c r="B94" s="211" t="inlineStr">
        <is>
          <t xml:space="preserve"> Current Warranty nan nan</t>
        </is>
      </c>
      <c r="C94" s="939" t="n"/>
      <c r="D94" s="939" t="n"/>
      <c r="E94" s="939" t="n"/>
      <c r="F94" s="939" t="n"/>
      <c r="G94" s="939" t="n">
        <v>7248723</v>
      </c>
      <c r="H94" s="939" t="n">
        <v>6563463</v>
      </c>
      <c r="I94" s="981" t="n"/>
      <c r="J94" s="180" t="n"/>
      <c r="N94" s="976">
        <f>B94</f>
        <v/>
      </c>
      <c r="O94" s="192" t="inlineStr"/>
      <c r="P94" s="192" t="inlineStr"/>
      <c r="Q94" s="192" t="inlineStr"/>
      <c r="R94" s="192" t="inlineStr"/>
      <c r="S94" s="192">
        <f>G94*BS!$B$9</f>
        <v/>
      </c>
      <c r="T94" s="192">
        <f>H94*BS!$B$9</f>
        <v/>
      </c>
      <c r="U94" s="193">
        <f>I94</f>
        <v/>
      </c>
    </row>
    <row r="95">
      <c r="B95" s="211" t="inlineStr">
        <is>
          <t xml:space="preserve"> Current Liability for annual leave</t>
        </is>
      </c>
      <c r="C95" s="939" t="n"/>
      <c r="D95" s="939" t="n"/>
      <c r="E95" s="939" t="n"/>
      <c r="F95" s="939" t="n"/>
      <c r="G95" s="939" t="n">
        <v>1386692</v>
      </c>
      <c r="H95" s="939" t="n">
        <v>1272474</v>
      </c>
      <c r="I95" s="981" t="n"/>
      <c r="J95" s="180" t="n"/>
      <c r="N95" s="976">
        <f>B95</f>
        <v/>
      </c>
      <c r="O95" s="192" t="inlineStr"/>
      <c r="P95" s="192" t="inlineStr"/>
      <c r="Q95" s="192" t="inlineStr"/>
      <c r="R95" s="192" t="inlineStr"/>
      <c r="S95" s="192">
        <f>G95*BS!$B$9</f>
        <v/>
      </c>
      <c r="T95" s="192">
        <f>H95*BS!$B$9</f>
        <v/>
      </c>
      <c r="U95" s="193">
        <f>I95</f>
        <v/>
      </c>
    </row>
    <row r="96">
      <c r="B96" s="211" t="inlineStr">
        <is>
          <t xml:space="preserve"> Current Liability for long service leave</t>
        </is>
      </c>
      <c r="C96" s="939" t="n"/>
      <c r="D96" s="939" t="n"/>
      <c r="E96" s="939" t="n"/>
      <c r="F96" s="939" t="n"/>
      <c r="G96" s="939" t="n">
        <v>576678</v>
      </c>
      <c r="H96" s="939" t="n">
        <v>805340</v>
      </c>
      <c r="I96" s="981" t="n"/>
      <c r="J96" s="180" t="n"/>
      <c r="N96" s="976">
        <f>B96</f>
        <v/>
      </c>
      <c r="O96" s="192" t="inlineStr"/>
      <c r="P96" s="192" t="inlineStr"/>
      <c r="Q96" s="192" t="inlineStr"/>
      <c r="R96" s="192" t="inlineStr"/>
      <c r="S96" s="192">
        <f>G96*BS!$B$9</f>
        <v/>
      </c>
      <c r="T96" s="192">
        <f>H96*BS!$B$9</f>
        <v/>
      </c>
      <c r="U96" s="193">
        <f>I96</f>
        <v/>
      </c>
    </row>
    <row r="97">
      <c r="B97" s="211" t="inlineStr">
        <is>
          <t xml:space="preserve"> Current Other employee benefits</t>
        </is>
      </c>
      <c r="C97" s="939" t="n"/>
      <c r="D97" s="939" t="n"/>
      <c r="E97" s="939" t="n"/>
      <c r="F97" s="939" t="n"/>
      <c r="G97" s="939" t="n">
        <v>250005</v>
      </c>
      <c r="H97" s="939" t="n">
        <v>434533</v>
      </c>
      <c r="I97" s="981" t="n"/>
      <c r="J97" s="180" t="n"/>
      <c r="N97" s="976">
        <f>B97</f>
        <v/>
      </c>
      <c r="O97" s="192" t="inlineStr"/>
      <c r="P97" s="192" t="inlineStr"/>
      <c r="Q97" s="192" t="inlineStr"/>
      <c r="R97" s="192" t="inlineStr"/>
      <c r="S97" s="192">
        <f>G97*BS!$B$9</f>
        <v/>
      </c>
      <c r="T97" s="192">
        <f>H97*BS!$B$9</f>
        <v/>
      </c>
      <c r="U97" s="193">
        <f>I97</f>
        <v/>
      </c>
    </row>
    <row r="98">
      <c r="B98" s="102" t="inlineStr">
        <is>
          <t>Current tax liabilities</t>
        </is>
      </c>
      <c r="C98" s="939" t="n"/>
      <c r="D98" s="939" t="n"/>
      <c r="E98" s="939" t="n"/>
      <c r="F98" s="939" t="n"/>
      <c r="G98" s="939" t="n">
        <v>409556</v>
      </c>
      <c r="H98" s="939" t="n">
        <v>633975</v>
      </c>
      <c r="I98" s="981" t="n"/>
      <c r="J98" s="180" t="n"/>
      <c r="N98" s="976">
        <f>B98</f>
        <v/>
      </c>
      <c r="O98" s="192" t="inlineStr"/>
      <c r="P98" s="192" t="inlineStr"/>
      <c r="Q98" s="192" t="inlineStr"/>
      <c r="R98" s="192" t="inlineStr"/>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15084133</v>
      </c>
      <c r="H103" s="103" t="n">
        <v>14451696</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Liability for long service leave</t>
        </is>
      </c>
      <c r="C129" s="991" t="n"/>
      <c r="D129" s="991" t="n"/>
      <c r="E129" s="991" t="n"/>
      <c r="F129" s="991" t="n"/>
      <c r="G129" s="991" t="n">
        <v>1038838</v>
      </c>
      <c r="H129" s="991" t="n">
        <v>677679</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Fully paid ordinary shares at start of year</t>
        </is>
      </c>
      <c r="C156" s="103" t="n"/>
      <c r="D156" s="103" t="n"/>
      <c r="E156" s="103" t="n"/>
      <c r="F156" s="103" t="n"/>
      <c r="G156" s="103" t="n">
        <v>10000000</v>
      </c>
      <c r="H156" s="103" t="n">
        <v>10000000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 xml:space="preserve"> None Fully paid ordinary shares at end of year</t>
        </is>
      </c>
      <c r="C157" s="229" t="n"/>
      <c r="D157" s="229" t="n"/>
      <c r="E157" s="229" t="n"/>
      <c r="F157" s="229" t="n"/>
      <c r="G157" s="229" t="n">
        <v>10000000</v>
      </c>
      <c r="H157" s="952" t="n">
        <v>10000000</v>
      </c>
      <c r="I157" s="979" t="n"/>
      <c r="J157" s="196" t="n"/>
      <c r="K157" s="197" t="n"/>
      <c r="L157" s="197" t="n"/>
      <c r="M157" s="197" t="n"/>
      <c r="N157" s="966">
        <f>B157</f>
        <v/>
      </c>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51223680</v>
      </c>
      <c r="H167" s="993" t="n">
        <v>53210939</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41223680</v>
      </c>
      <c r="H179" s="996" t="n">
        <v>43210939</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8"/>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482165742</v>
      </c>
      <c r="H29" s="939" t="n">
        <v>470657778</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 expenses</t>
        </is>
      </c>
      <c r="C56" s="939" t="n"/>
      <c r="D56" s="939" t="n"/>
      <c r="E56" s="939" t="n"/>
      <c r="F56" s="939" t="n"/>
      <c r="G56" s="939" t="n">
        <v>1381012</v>
      </c>
      <c r="H56" s="939" t="n">
        <v>1632745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Administrative expenses</t>
        </is>
      </c>
      <c r="C57" s="939" t="n"/>
      <c r="D57" s="939" t="n"/>
      <c r="E57" s="939" t="n"/>
      <c r="F57" s="939" t="n"/>
      <c r="G57" s="939" t="n">
        <v>18411785</v>
      </c>
      <c r="H57" s="939" t="n">
        <v>18175034</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Marketing expenses</t>
        </is>
      </c>
      <c r="C58" s="939" t="n"/>
      <c r="D58" s="939" t="n"/>
      <c r="E58" s="939" t="n"/>
      <c r="F58" s="939" t="n"/>
      <c r="G58" s="939" t="n">
        <v>10129088</v>
      </c>
      <c r="H58" s="939" t="n">
        <v>10216405</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1381012</v>
      </c>
      <c r="H80" s="939" t="n">
        <v>1632745</v>
      </c>
      <c r="I80" s="1017" t="n"/>
      <c r="N80" s="290">
        <f>B80</f>
        <v/>
      </c>
      <c r="O80" s="204" t="inlineStr"/>
      <c r="P80" s="204" t="inlineStr"/>
      <c r="Q80" s="204" t="inlineStr"/>
      <c r="R80" s="204" t="inlineStr"/>
      <c r="S80" s="204">
        <f>G80*BS!$B$9</f>
        <v/>
      </c>
      <c r="T80" s="204">
        <f>H80*BS!$B$9</f>
        <v/>
      </c>
      <c r="U80" s="1016" t="n"/>
    </row>
    <row r="81" customFormat="1" s="279">
      <c r="B81" s="119" t="inlineStr">
        <is>
          <t>Administrative expenses</t>
        </is>
      </c>
      <c r="C81" s="939" t="n"/>
      <c r="D81" s="939" t="n"/>
      <c r="E81" s="939" t="n"/>
      <c r="F81" s="939" t="n"/>
      <c r="G81" s="939" t="n">
        <v>18411785</v>
      </c>
      <c r="H81" s="939" t="n">
        <v>18175034</v>
      </c>
      <c r="I81" s="1017" t="n"/>
      <c r="N81" s="296">
        <f>B81</f>
        <v/>
      </c>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Interestincome using the effective interest rate method</t>
        </is>
      </c>
      <c r="C98" s="939" t="n"/>
      <c r="D98" s="939" t="n"/>
      <c r="E98" s="939" t="n"/>
      <c r="F98" s="939" t="n"/>
      <c r="G98" s="939" t="n">
        <v>48</v>
      </c>
      <c r="H98" s="939" t="n">
        <v>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income</t>
        </is>
      </c>
      <c r="C99" s="939" t="n"/>
      <c r="D99" s="939" t="n"/>
      <c r="E99" s="939" t="n"/>
      <c r="F99" s="939" t="n"/>
      <c r="G99" s="939" t="n">
        <v>48</v>
      </c>
      <c r="H99" s="939" t="n">
        <v>0</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Finance costs</t>
        </is>
      </c>
      <c r="C100" s="939" t="n"/>
      <c r="D100" s="939" t="n"/>
      <c r="E100" s="939" t="n"/>
      <c r="F100" s="939" t="n"/>
      <c r="G100" s="939" t="n">
        <v>1166577</v>
      </c>
      <c r="H100" s="939" t="n">
        <v>3607067</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Interest expense using the effective interest rate method on: Lease liabilities</t>
        </is>
      </c>
      <c r="C111" s="939" t="n"/>
      <c r="D111" s="939" t="n"/>
      <c r="E111" s="939" t="n"/>
      <c r="F111" s="939" t="n"/>
      <c r="G111" s="939" t="n">
        <v>697145</v>
      </c>
      <c r="H111" s="939" t="n">
        <v>765138</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Interest expense using the effective interest rate method on: Loans and borrowings</t>
        </is>
      </c>
      <c r="C112" s="939" t="n"/>
      <c r="D112" s="939" t="n"/>
      <c r="E112" s="939" t="n"/>
      <c r="F112" s="939" t="n"/>
      <c r="G112" s="939" t="n">
        <v>469432</v>
      </c>
      <c r="H112" s="939" t="n">
        <v>2841903</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Interest expense using the effective interest rate method on: Net foreign exchange loss</t>
        </is>
      </c>
      <c r="C113" s="939" t="n"/>
      <c r="D113" s="939" t="n"/>
      <c r="E113" s="939" t="n"/>
      <c r="F113" s="939" t="n"/>
      <c r="G113" s="939" t="n">
        <v>0</v>
      </c>
      <c r="H113" s="939" t="n">
        <v>26</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inlineStr">
        <is>
          <t xml:space="preserve"> Interest expense using the effective interest rate method on: Finance costs</t>
        </is>
      </c>
      <c r="C114" s="939" t="n"/>
      <c r="D114" s="939" t="n"/>
      <c r="E114" s="939" t="n"/>
      <c r="F114" s="939" t="n"/>
      <c r="G114" s="939" t="n">
        <v>1166577</v>
      </c>
      <c r="H114" s="939" t="n">
        <v>3607067</v>
      </c>
      <c r="I114" s="1017" t="n"/>
      <c r="L114" s="279" t="n"/>
      <c r="M114" s="279" t="n"/>
      <c r="N114" s="293">
        <f>B114</f>
        <v/>
      </c>
      <c r="O114" s="192" t="inlineStr"/>
      <c r="P114" s="192" t="inlineStr"/>
      <c r="Q114" s="192" t="inlineStr"/>
      <c r="R114" s="192" t="inlineStr"/>
      <c r="S114" s="192">
        <f>G114*BS!$B$9</f>
        <v/>
      </c>
      <c r="T114" s="192">
        <f>H114*BS!$B$9</f>
        <v/>
      </c>
      <c r="U114" s="1016">
        <f>I114</f>
        <v/>
      </c>
    </row>
    <row r="115" customFormat="1" s="118">
      <c r="B115" s="102" t="inlineStr">
        <is>
          <t xml:space="preserve"> Interest expense using the effective interest rate method on: Net finance costs recognised in profit or loss</t>
        </is>
      </c>
      <c r="C115" s="939" t="n"/>
      <c r="D115" s="939" t="n"/>
      <c r="E115" s="939" t="n"/>
      <c r="F115" s="939" t="n"/>
      <c r="G115" s="939" t="n">
        <v>1166529</v>
      </c>
      <c r="H115" s="939" t="n">
        <v>3607067</v>
      </c>
      <c r="I115" s="1017" t="n"/>
      <c r="L115" s="279" t="n"/>
      <c r="M115" s="279" t="n"/>
      <c r="N115" s="293">
        <f>B115</f>
        <v/>
      </c>
      <c r="O115" s="192" t="inlineStr"/>
      <c r="P115" s="192" t="inlineStr"/>
      <c r="Q115" s="192" t="inlineStr"/>
      <c r="R115" s="192" t="inlineStr"/>
      <c r="S115" s="192">
        <f>G115*BS!$B$9</f>
        <v/>
      </c>
      <c r="T115" s="192">
        <f>H115*BS!$B$9</f>
        <v/>
      </c>
      <c r="U115" s="1016">
        <f>I115</f>
        <v/>
      </c>
    </row>
    <row r="116" customFormat="1" s="118">
      <c r="B116" s="102" t="inlineStr">
        <is>
          <t>Finance costs</t>
        </is>
      </c>
      <c r="C116" s="939" t="n"/>
      <c r="D116" s="939" t="n"/>
      <c r="E116" s="939" t="n"/>
      <c r="F116" s="939" t="n"/>
      <c r="G116" s="939" t="n">
        <v>1166577</v>
      </c>
      <c r="H116" s="939" t="n">
        <v>3607067</v>
      </c>
      <c r="I116" s="1017" t="n"/>
      <c r="L116" s="279" t="n"/>
      <c r="M116" s="279" t="n"/>
      <c r="N116" s="293">
        <f>B116</f>
        <v/>
      </c>
      <c r="O116" s="192" t="inlineStr"/>
      <c r="P116" s="192" t="inlineStr"/>
      <c r="Q116" s="192" t="inlineStr"/>
      <c r="R116" s="192" t="inlineStr"/>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Interest expense using the effective interest rate method on: Net foreign exchange loss</t>
        </is>
      </c>
      <c r="C124" s="952" t="n"/>
      <c r="D124" s="952" t="n"/>
      <c r="E124" s="952" t="n"/>
      <c r="F124" s="952" t="n"/>
      <c r="G124" s="952" t="n">
        <v>0</v>
      </c>
      <c r="H124" s="952" t="n">
        <v>26</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Finance costs</t>
        </is>
      </c>
      <c r="C125" s="991" t="n"/>
      <c r="D125" s="991" t="n"/>
      <c r="E125" s="991" t="n"/>
      <c r="F125" s="991" t="n"/>
      <c r="G125" s="991" t="n">
        <v>-1166577</v>
      </c>
      <c r="H125" s="991" t="n">
        <v>-3607067</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None Profit before income tax</t>
        </is>
      </c>
      <c r="G138" t="n">
        <v>16873606</v>
      </c>
      <c r="H138" t="n">
        <v>21738319</v>
      </c>
      <c r="N138">
        <f>B138</f>
        <v/>
      </c>
      <c r="O138" t="inlineStr"/>
      <c r="P138" t="inlineStr"/>
      <c r="Q138" t="inlineStr"/>
      <c r="R138" t="inlineStr"/>
      <c r="S138">
        <f>G138*BS!$B$9</f>
        <v/>
      </c>
      <c r="T138">
        <f>H138*BS!$B$9</f>
        <v/>
      </c>
    </row>
    <row r="139" customFormat="1" s="118">
      <c r="B139" t="inlineStr">
        <is>
          <t xml:space="preserve"> None Income tax expense</t>
        </is>
      </c>
      <c r="G139" t="n">
        <v>5563601</v>
      </c>
      <c r="H139" t="n">
        <v>8441055</v>
      </c>
      <c r="N139">
        <f>B139</f>
        <v/>
      </c>
      <c r="O139" t="inlineStr"/>
      <c r="P139" t="inlineStr"/>
      <c r="Q139" t="inlineStr"/>
      <c r="R139" t="inlineStr"/>
      <c r="S139">
        <f>G139*BS!$B$9</f>
        <v/>
      </c>
      <c r="T139">
        <f>H139*BS!$B$9</f>
        <v/>
      </c>
    </row>
    <row r="140" customFormat="1" s="118">
      <c r="B140" t="inlineStr">
        <is>
          <t xml:space="preserve"> Deferred tax expense/(benefit) Total income tax expense</t>
        </is>
      </c>
      <c r="G140" t="n">
        <v>5563601</v>
      </c>
      <c r="H140" t="n">
        <v>8441055</v>
      </c>
      <c r="N140">
        <f>B140</f>
        <v/>
      </c>
      <c r="O140" t="inlineStr"/>
      <c r="P140" t="inlineStr"/>
      <c r="Q140" t="inlineStr"/>
      <c r="R140" t="inlineStr"/>
      <c r="S140">
        <f>G140*BS!$B$9</f>
        <v/>
      </c>
      <c r="T140">
        <f>H140*BS!$B$9</f>
        <v/>
      </c>
    </row>
    <row r="141" customFormat="1" s="118">
      <c r="B141" s="102" t="n"/>
      <c r="D141" s="939" t="n"/>
      <c r="E141" s="939" t="n"/>
      <c r="F141" s="939" t="n"/>
      <c r="G141" s="939" t="n"/>
      <c r="H141" s="939" t="n"/>
      <c r="I141" s="1017" t="n"/>
      <c r="L141" s="279" t="n"/>
      <c r="M141" s="279" t="n"/>
      <c r="N141" s="290" t="inlineStr"/>
      <c r="O141" s="204" t="inlineStr"/>
      <c r="P141" s="204" t="inlineStr"/>
      <c r="Q141" s="204" t="inlineStr"/>
      <c r="R141" s="204" t="inlineStr"/>
      <c r="S141" s="204" t="inlineStr"/>
      <c r="T141" s="204" t="inlineStr"/>
      <c r="U141" s="1016" t="n"/>
    </row>
    <row r="142" customFormat="1" s="118">
      <c r="B142" s="102" t="n"/>
      <c r="C142" s="939"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A143" s="118" t="inlineStr">
        <is>
          <t>K22</t>
        </is>
      </c>
      <c r="B143" s="298" t="inlineStr">
        <is>
          <t>Minority Interest (-)</t>
        </is>
      </c>
      <c r="C143" s="158" t="n"/>
      <c r="D143" s="954" t="n"/>
      <c r="E143" s="954" t="n"/>
      <c r="F143" s="954" t="n"/>
      <c r="G143" s="954" t="n"/>
      <c r="H143" s="954" t="n"/>
      <c r="I143" s="1017" t="n"/>
      <c r="L143" s="279" t="n"/>
      <c r="M143" s="279" t="n"/>
      <c r="N143" s="290">
        <f>B143</f>
        <v/>
      </c>
      <c r="O143" s="204" t="inlineStr"/>
      <c r="P143" s="204" t="inlineStr"/>
      <c r="Q143" s="204" t="inlineStr"/>
      <c r="R143" s="204" t="inlineStr"/>
      <c r="S143" s="204" t="inlineStr"/>
      <c r="T143" s="204" t="inlineStr"/>
      <c r="U143" s="1016">
        <f>I140</f>
        <v/>
      </c>
    </row>
    <row r="144" customFormat="1" s="118">
      <c r="B144" s="102" t="n"/>
      <c r="C144" s="939" t="n"/>
      <c r="D144" s="939" t="n"/>
      <c r="E144" s="939" t="n"/>
      <c r="F144" s="939" t="n"/>
      <c r="G144" s="939" t="n"/>
      <c r="H144" s="939" t="n"/>
      <c r="I144" s="1017" t="n"/>
      <c r="L144" s="279" t="n"/>
      <c r="M144" s="279" t="n"/>
      <c r="N144" s="293" t="inlineStr"/>
      <c r="O144" s="192" t="inlineStr"/>
      <c r="P144" s="192" t="inlineStr"/>
      <c r="Q144" s="192" t="inlineStr"/>
      <c r="R144" s="192" t="inlineStr"/>
      <c r="S144" s="192" t="inlineStr"/>
      <c r="T144" s="192" t="inlineStr"/>
      <c r="U144" s="1016">
        <f>I141</f>
        <v/>
      </c>
    </row>
    <row r="145" customFormat="1" s="118">
      <c r="B145" s="102" t="n"/>
      <c r="I145" s="1017" t="n"/>
      <c r="L145" s="279" t="n"/>
      <c r="M145" s="279" t="n"/>
      <c r="N145" s="293" t="inlineStr"/>
      <c r="O145" s="192" t="inlineStr"/>
      <c r="P145" s="192" t="inlineStr"/>
      <c r="Q145" s="192" t="inlineStr"/>
      <c r="R145" s="192" t="inlineStr"/>
      <c r="S145" s="192" t="inlineStr"/>
      <c r="T145" s="192" t="inlineStr"/>
      <c r="U145" s="1016">
        <f>I142</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I143</f>
        <v/>
      </c>
    </row>
    <row r="147" customFormat="1" s="118">
      <c r="B147" s="303" t="n"/>
      <c r="I147" s="1017" t="n"/>
      <c r="L147" s="279" t="n"/>
      <c r="M147" s="279" t="n"/>
      <c r="N147" s="293" t="inlineStr"/>
      <c r="O147" s="192" t="inlineStr"/>
      <c r="P147" s="192" t="inlineStr"/>
      <c r="Q147" s="192" t="inlineStr"/>
      <c r="R147" s="192" t="inlineStr"/>
      <c r="S147" s="192" t="inlineStr"/>
      <c r="T147" s="192" t="inlineStr"/>
      <c r="U147" s="1016">
        <f>I144</f>
        <v/>
      </c>
    </row>
    <row r="148" customFormat="1" s="118">
      <c r="A148" s="118" t="inlineStr">
        <is>
          <t>K23</t>
        </is>
      </c>
      <c r="B148" s="96" t="inlineStr">
        <is>
          <t xml:space="preserve">Total </t>
        </is>
      </c>
      <c r="C148" s="158">
        <f>SUM(INDIRECT(ADDRESS(MATCH("K22",$A:$A,0)+1,COLUMN(C$12),4)&amp;":"&amp;ADDRESS(MATCH("K23",$A:$A,0)-1,COLUMN(C$12),4)))</f>
        <v/>
      </c>
      <c r="D148" s="158">
        <f>SUM(INDIRECT(ADDRESS(MATCH("K22",$A:$A,0)+1,COLUMN(D$12),4)&amp;":"&amp;ADDRESS(MATCH("K23",$A:$A,0)-1,COLUMN(D$12),4)))</f>
        <v/>
      </c>
      <c r="E148" s="158">
        <f>SUM(INDIRECT(ADDRESS(MATCH("K22",$A:$A,0)+1,COLUMN(E$12),4)&amp;":"&amp;ADDRESS(MATCH("K23",$A:$A,0)-1,COLUMN(E$12),4)))</f>
        <v/>
      </c>
      <c r="F148" s="158">
        <f>SUM(INDIRECT(ADDRESS(MATCH("K22",$A:$A,0)+1,COLUMN(F$12),4)&amp;":"&amp;ADDRESS(MATCH("K23",$A:$A,0)-1,COLUMN(F$12),4)))</f>
        <v/>
      </c>
      <c r="G148" s="158">
        <f>SUM(INDIRECT(ADDRESS(MATCH("K22",$A:$A,0)+1,COLUMN(G$12),4)&amp;":"&amp;ADDRESS(MATCH("K23",$A:$A,0)-1,COLUMN(G$12),4)))</f>
        <v/>
      </c>
      <c r="H148" s="158">
        <f>SUM(INDIRECT(ADDRESS(MATCH("K22",$A:$A,0)+1,COLUMN(H$12),4)&amp;":"&amp;ADDRESS(MATCH("K23",$A:$A,0)-1,COLUMN(H$12),4)))</f>
        <v/>
      </c>
      <c r="I148" s="1017" t="n"/>
      <c r="L148" s="279" t="n"/>
      <c r="M148" s="279" t="n"/>
      <c r="N148" s="290">
        <f>B148</f>
        <v/>
      </c>
      <c r="O148" s="204">
        <f>C148*BS!$B$9</f>
        <v/>
      </c>
      <c r="P148" s="204">
        <f>D148*BS!$B$9</f>
        <v/>
      </c>
      <c r="Q148" s="204">
        <f>E148*BS!$B$9</f>
        <v/>
      </c>
      <c r="R148" s="204">
        <f>F148*BS!$B$9</f>
        <v/>
      </c>
      <c r="S148" s="204">
        <f>G148*BS!$B$9</f>
        <v/>
      </c>
      <c r="T148" s="204">
        <f>H148*BS!$B$9</f>
        <v/>
      </c>
      <c r="U148" s="1016">
        <f>I145</f>
        <v/>
      </c>
    </row>
    <row r="149" customFormat="1" s="118">
      <c r="B149" s="303" t="n"/>
      <c r="C149" s="279" t="n"/>
      <c r="D149" s="938" t="n"/>
      <c r="E149" s="938" t="n"/>
      <c r="F149" s="938" t="n"/>
      <c r="G149" s="938" t="n"/>
      <c r="H149" s="938" t="n"/>
      <c r="I149" s="1017" t="n"/>
      <c r="L149" s="279" t="n"/>
      <c r="M149" s="279" t="n"/>
      <c r="N149" s="296" t="inlineStr"/>
      <c r="O149" s="192" t="inlineStr"/>
      <c r="P149" s="192" t="inlineStr"/>
      <c r="Q149" s="192" t="inlineStr"/>
      <c r="R149" s="192" t="inlineStr"/>
      <c r="S149" s="192" t="inlineStr"/>
      <c r="T149" s="192" t="inlineStr"/>
      <c r="U149" s="1016">
        <f>I146</f>
        <v/>
      </c>
    </row>
    <row r="150" customFormat="1" s="118">
      <c r="A150" s="118" t="inlineStr">
        <is>
          <t>K24</t>
        </is>
      </c>
      <c r="B150" s="298" t="inlineStr">
        <is>
          <t xml:space="preserve">Extraordinary Gain/Loss </t>
        </is>
      </c>
      <c r="C150" s="158" t="n"/>
      <c r="D150" s="954" t="n"/>
      <c r="E150" s="954" t="n"/>
      <c r="F150" s="954" t="n"/>
      <c r="G150" s="954" t="n"/>
      <c r="H150" s="954" t="n"/>
      <c r="I150" s="1017" t="n"/>
      <c r="L150" s="279" t="n"/>
      <c r="M150" s="279" t="n"/>
      <c r="N150" s="290">
        <f>B150</f>
        <v/>
      </c>
      <c r="O150" s="204" t="inlineStr"/>
      <c r="P150" s="204" t="inlineStr"/>
      <c r="Q150" s="204" t="inlineStr"/>
      <c r="R150" s="204" t="inlineStr"/>
      <c r="S150" s="204" t="inlineStr"/>
      <c r="T150" s="204" t="inlineStr"/>
      <c r="U150" s="1016">
        <f>I147</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I148</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I149</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I150</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I151</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I152</f>
        <v/>
      </c>
    </row>
    <row r="156" customFormat="1" s="118">
      <c r="B156" s="102" t="n"/>
      <c r="C156" s="939" t="n"/>
      <c r="D156" s="939" t="n"/>
      <c r="E156" s="939" t="n"/>
      <c r="F156" s="939" t="n"/>
      <c r="G156" s="939" t="n"/>
      <c r="H156" s="939" t="n"/>
      <c r="I156" s="1017" t="n"/>
      <c r="L156" s="279" t="n"/>
      <c r="M156" s="279" t="n"/>
      <c r="N156" s="293" t="inlineStr"/>
      <c r="O156" s="192" t="inlineStr"/>
      <c r="P156" s="192" t="inlineStr"/>
      <c r="Q156" s="192" t="inlineStr"/>
      <c r="R156" s="192" t="inlineStr"/>
      <c r="S156" s="192" t="inlineStr"/>
      <c r="T156" s="192" t="inlineStr"/>
      <c r="U156" s="1016">
        <f>I153</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I154</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I155</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I156</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I157</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I158</f>
        <v/>
      </c>
    </row>
    <row r="162" customFormat="1" s="118">
      <c r="A162" s="118" t="inlineStr">
        <is>
          <t>K25</t>
        </is>
      </c>
      <c r="B162" s="96" t="inlineStr">
        <is>
          <t xml:space="preserve">Total </t>
        </is>
      </c>
      <c r="C162" s="158">
        <f>SUM(INDIRECT(ADDRESS(MATCH("K24",$A:$A,0)+1,COLUMN(C$12),4)&amp;":"&amp;ADDRESS(MATCH("K25",$A:$A,0)-1,COLUMN(C$12),4)))</f>
        <v/>
      </c>
      <c r="D162" s="158">
        <f>SUM(INDIRECT(ADDRESS(MATCH("K24",$A:$A,0)+1,COLUMN(D$12),4)&amp;":"&amp;ADDRESS(MATCH("K25",$A:$A,0)-1,COLUMN(D$12),4)))</f>
        <v/>
      </c>
      <c r="E162" s="158">
        <f>SUM(INDIRECT(ADDRESS(MATCH("K24",$A:$A,0)+1,COLUMN(E$12),4)&amp;":"&amp;ADDRESS(MATCH("K25",$A:$A,0)-1,COLUMN(E$12),4)))</f>
        <v/>
      </c>
      <c r="F162" s="158">
        <f>SUM(INDIRECT(ADDRESS(MATCH("K24",$A:$A,0)+1,COLUMN(F$12),4)&amp;":"&amp;ADDRESS(MATCH("K25",$A:$A,0)-1,COLUMN(F$12),4)))</f>
        <v/>
      </c>
      <c r="G162" s="158">
        <f>SUM(INDIRECT(ADDRESS(MATCH("K24",$A:$A,0)+1,COLUMN(G$12),4)&amp;":"&amp;ADDRESS(MATCH("K25",$A:$A,0)-1,COLUMN(G$12),4)))</f>
        <v/>
      </c>
      <c r="H162" s="158">
        <f>SUM(INDIRECT(ADDRESS(MATCH("K24",$A:$A,0)+1,COLUMN(H$12),4)&amp;":"&amp;ADDRESS(MATCH("K25",$A:$A,0)-1,COLUMN(H$12),4)))</f>
        <v/>
      </c>
      <c r="I162" s="1017" t="n"/>
      <c r="L162" s="279" t="n"/>
      <c r="M162" s="279" t="n"/>
      <c r="N162" s="290">
        <f>B162</f>
        <v/>
      </c>
      <c r="O162" s="204">
        <f>C162*BS!$B$9</f>
        <v/>
      </c>
      <c r="P162" s="204">
        <f>D162*BS!$B$9</f>
        <v/>
      </c>
      <c r="Q162" s="204">
        <f>E162*BS!$B$9</f>
        <v/>
      </c>
      <c r="R162" s="204">
        <f>F162*BS!$B$9</f>
        <v/>
      </c>
      <c r="S162" s="204">
        <f>G162*BS!$B$9</f>
        <v/>
      </c>
      <c r="T162" s="204">
        <f>H162*BS!$B$9</f>
        <v/>
      </c>
      <c r="U162" s="1016">
        <f>I159</f>
        <v/>
      </c>
    </row>
    <row r="163" customFormat="1" s="118">
      <c r="B163" s="303" t="n"/>
      <c r="D163" s="939" t="n"/>
      <c r="E163" s="939" t="n"/>
      <c r="F163" s="939" t="n"/>
      <c r="G163" s="939" t="n"/>
      <c r="H163" s="939" t="n"/>
      <c r="I163" s="934" t="n"/>
      <c r="N163" s="296" t="inlineStr"/>
      <c r="O163" s="192" t="inlineStr"/>
      <c r="P163" s="192" t="inlineStr"/>
      <c r="Q163" s="192" t="inlineStr"/>
      <c r="R163" s="192" t="inlineStr"/>
      <c r="S163" s="192" t="inlineStr"/>
      <c r="T163" s="192" t="inlineStr"/>
      <c r="U163" s="1016" t="n"/>
    </row>
    <row r="164" customFormat="1" s="118">
      <c r="A164" s="118" t="inlineStr">
        <is>
          <t>K26</t>
        </is>
      </c>
      <c r="B164" s="298" t="inlineStr">
        <is>
          <t xml:space="preserve">Others </t>
        </is>
      </c>
      <c r="C164" s="97" t="n"/>
      <c r="D164" s="964" t="n"/>
      <c r="E164" s="964" t="n"/>
      <c r="F164" s="964" t="n"/>
      <c r="G164" s="964" t="n"/>
      <c r="H164" s="964" t="n"/>
      <c r="I164" s="1017" t="n"/>
      <c r="N164" s="290">
        <f>B164</f>
        <v/>
      </c>
      <c r="O164" s="204" t="inlineStr"/>
      <c r="P164" s="204" t="inlineStr"/>
      <c r="Q164" s="204" t="inlineStr"/>
      <c r="R164" s="204" t="inlineStr"/>
      <c r="S164" s="204" t="inlineStr"/>
      <c r="T164" s="204" t="inlineStr"/>
      <c r="U164" s="1016" t="n"/>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I162</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I163</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I164</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I165</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I166</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I167</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I168</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I169</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I170</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I171</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I172</f>
        <v/>
      </c>
    </row>
    <row r="176">
      <c r="A176" s="118" t="inlineStr">
        <is>
          <t>K27</t>
        </is>
      </c>
      <c r="B176" s="96" t="inlineStr">
        <is>
          <t xml:space="preserve">Total </t>
        </is>
      </c>
      <c r="C176" s="942">
        <f>SUM(INDIRECT(ADDRESS(MATCH("K26",$A:$A,0)+1,COLUMN(C$12),4)&amp;":"&amp;ADDRESS(MATCH("K27",$A:$A,0)-1,COLUMN(C$12),4)))</f>
        <v/>
      </c>
      <c r="D176" s="942">
        <f>SUM(INDIRECT(ADDRESS(MATCH("K26",$A:$A,0)+1,COLUMN(D$12),4)&amp;":"&amp;ADDRESS(MATCH("K27",$A:$A,0)-1,COLUMN(D$12),4)))</f>
        <v/>
      </c>
      <c r="E176" s="942">
        <f>SUM(INDIRECT(ADDRESS(MATCH("K26",$A:$A,0)+1,COLUMN(E$12),4)&amp;":"&amp;ADDRESS(MATCH("K27",$A:$A,0)-1,COLUMN(E$12),4)))</f>
        <v/>
      </c>
      <c r="F176" s="942">
        <f>SUM(INDIRECT(ADDRESS(MATCH("K26",$A:$A,0)+1,COLUMN(F$12),4)&amp;":"&amp;ADDRESS(MATCH("K27",$A:$A,0)-1,COLUMN(F$12),4)))</f>
        <v/>
      </c>
      <c r="G176" s="942">
        <f>SUM(INDIRECT(ADDRESS(MATCH("K26",$A:$A,0)+1,COLUMN(G$12),4)&amp;":"&amp;ADDRESS(MATCH("K27",$A:$A,0)-1,COLUMN(G$12),4)))</f>
        <v/>
      </c>
      <c r="H176" s="942">
        <f>SUM(INDIRECT(ADDRESS(MATCH("K26",$A:$A,0)+1,COLUMN(H$12),4)&amp;":"&amp;ADDRESS(MATCH("K27",$A:$A,0)-1,COLUMN(H$12),4)))</f>
        <v/>
      </c>
      <c r="I176" s="1017" t="n"/>
      <c r="N176" s="290">
        <f>B176</f>
        <v/>
      </c>
      <c r="O176" s="204">
        <f>C176*BS!$B$9</f>
        <v/>
      </c>
      <c r="P176" s="204">
        <f>D176*BS!$B$9</f>
        <v/>
      </c>
      <c r="Q176" s="204">
        <f>E176*BS!$B$9</f>
        <v/>
      </c>
      <c r="R176" s="204">
        <f>F176*BS!$B$9</f>
        <v/>
      </c>
      <c r="S176" s="204">
        <f>G176*BS!$B$9</f>
        <v/>
      </c>
      <c r="T176" s="204">
        <f>H176*BS!$B$9</f>
        <v/>
      </c>
      <c r="U176" s="1021" t="n"/>
    </row>
    <row r="177">
      <c r="B177" s="306" t="n"/>
      <c r="C177" s="307" t="n"/>
      <c r="D177" s="307" t="n"/>
      <c r="E177" s="307" t="n"/>
      <c r="F177" s="307" t="n"/>
      <c r="G177" s="307" t="n"/>
      <c r="H177" s="307" t="n"/>
      <c r="I177" s="1022" t="n"/>
      <c r="N177" s="309" t="inlineStr"/>
      <c r="O177" s="310" t="inlineStr"/>
      <c r="P177" s="310" t="inlineStr"/>
      <c r="Q177" s="310" t="inlineStr"/>
      <c r="R177" s="310" t="inlineStr"/>
      <c r="S177" s="310" t="inlineStr"/>
      <c r="T177" s="310" t="inlineStr"/>
      <c r="U177" s="311" t="n"/>
    </row>
    <row r="178">
      <c r="N178" t="inlineStr"/>
      <c r="O178" t="inlineStr"/>
      <c r="P178" t="inlineStr"/>
      <c r="Q178" t="inlineStr"/>
      <c r="R178" t="inlineStr"/>
      <c r="S178" t="inlineStr"/>
      <c r="T178" t="inlineStr"/>
    </row>
    <row r="179">
      <c r="B179" s="312" t="n"/>
      <c r="D179" s="1023" t="n"/>
      <c r="N179" s="314" t="inlineStr"/>
      <c r="O179" t="inlineStr"/>
      <c r="P179" s="1024" t="inlineStr"/>
      <c r="Q179" t="inlineStr"/>
      <c r="R179" t="inlineStr"/>
      <c r="S179" t="inlineStr"/>
      <c r="T179" t="inlineStr"/>
    </row>
    <row r="180">
      <c r="D180" s="1023" t="n"/>
      <c r="N180" t="inlineStr"/>
      <c r="O180" t="inlineStr"/>
      <c r="P180" s="1024"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G185" s="1025" t="n"/>
      <c r="H185" s="1025" t="n"/>
      <c r="N185" t="inlineStr"/>
      <c r="O185" t="inlineStr"/>
      <c r="P185" t="inlineStr"/>
      <c r="Q185" t="inlineStr"/>
      <c r="R185" t="inlineStr"/>
      <c r="S185" s="1026" t="inlineStr"/>
      <c r="T185" s="1026" t="inlineStr"/>
    </row>
    <row r="186">
      <c r="B186" s="312" t="n"/>
      <c r="N186" s="314"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B188" s="312" t="n"/>
      <c r="N188" s="314" t="inlineStr"/>
      <c r="O188" t="inlineStr"/>
      <c r="P188" t="inlineStr"/>
      <c r="Q188" t="inlineStr"/>
      <c r="R188" t="inlineStr"/>
      <c r="S188" t="inlineStr"/>
      <c r="T18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-20302196</v>
      </c>
      <c r="G12" s="1029" t="n">
        <v>-12590967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-1982318</v>
      </c>
      <c r="G13" s="1028" t="n">
        <v>-1198305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-33305</v>
      </c>
      <c r="G15" s="326" t="n">
        <v>-62400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-2015623</v>
      </c>
      <c r="G18" s="1029" t="n">
        <v>-1260705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-11310005</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576434063</v>
      </c>
      <c r="G22" s="1028" t="n">
        <v>642072067</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-547437785</v>
      </c>
      <c r="G23" s="1028" t="n">
        <v>-612961137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28996278</v>
      </c>
      <c r="G25" s="1029" t="n">
        <v>17800925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