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2020/12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$000 None Cash at bank and on hand</t>
        </is>
      </c>
      <c r="C15" s="103" t="n"/>
      <c r="D15" s="103" t="n"/>
      <c r="E15" s="103" t="n"/>
      <c r="F15" s="103" t="n"/>
      <c r="G15" s="103" t="n">
        <v>28259</v>
      </c>
      <c r="H15" s="103" t="n">
        <v>19589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$000 None Related party receivables (Note 20)</t>
        </is>
      </c>
      <c r="C29" s="103" t="n"/>
      <c r="D29" s="103" t="n"/>
      <c r="E29" s="103" t="n"/>
      <c r="F29" s="103" t="n"/>
      <c r="G29" s="103" t="n">
        <v>10609</v>
      </c>
      <c r="H29" s="103" t="n">
        <v>11927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 None Raw materials</t>
        </is>
      </c>
      <c r="C43" s="103" t="n"/>
      <c r="D43" s="103" t="n"/>
      <c r="E43" s="103" t="n"/>
      <c r="F43" s="103" t="n"/>
      <c r="G43" s="103" t="n">
        <v>19816</v>
      </c>
      <c r="H43" s="103" t="n">
        <v>18547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$000 None Finished goods</t>
        </is>
      </c>
      <c r="C44" s="103" t="n"/>
      <c r="D44" s="103" t="n"/>
      <c r="E44" s="103" t="n"/>
      <c r="F44" s="103" t="n"/>
      <c r="G44" s="103" t="n">
        <v>7137</v>
      </c>
      <c r="H44" s="103" t="n">
        <v>8651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$000 Current Foreign exchange derivatives at fair value</t>
        </is>
      </c>
      <c r="C56" s="939" t="n"/>
      <c r="D56" s="939" t="n"/>
      <c r="E56" s="939" t="n"/>
      <c r="F56" s="939" t="n"/>
      <c r="G56" s="939" t="n">
        <v>51</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$000 Current Electricity derivatives at fair value</t>
        </is>
      </c>
      <c r="C57" s="939" t="n"/>
      <c r="D57" s="939" t="n"/>
      <c r="E57" s="939" t="n"/>
      <c r="F57" s="939" t="n"/>
      <c r="G57" s="939" t="n">
        <v>29702</v>
      </c>
      <c r="H57" s="939" t="n">
        <v>0</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$000 Current nan</t>
        </is>
      </c>
      <c r="C58" s="939" t="n"/>
      <c r="D58" s="939" t="n"/>
      <c r="E58" s="939" t="n"/>
      <c r="F58" s="939" t="n"/>
      <c r="G58" s="939" t="n">
        <v>29753</v>
      </c>
      <c r="H58" s="939" t="n">
        <v>0</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$000 None Related party receivables (Note 20)</t>
        </is>
      </c>
      <c r="C70" s="939" t="n"/>
      <c r="D70" s="939" t="n"/>
      <c r="E70" s="939" t="n"/>
      <c r="F70" s="939" t="n"/>
      <c r="G70" s="939" t="n">
        <v>10609</v>
      </c>
      <c r="H70" s="939" t="n">
        <v>11927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$000 Current Foreign exchange derivatives at fair value</t>
        </is>
      </c>
      <c r="C71" s="939" t="n"/>
      <c r="D71" s="939" t="n"/>
      <c r="E71" s="939" t="n"/>
      <c r="F71" s="939" t="n"/>
      <c r="G71" s="939" t="n">
        <v>51</v>
      </c>
      <c r="H71" s="939" t="n">
        <v>0</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$000 Current Electricity derivatives at fair value</t>
        </is>
      </c>
      <c r="C72" s="939" t="n"/>
      <c r="D72" s="939" t="n"/>
      <c r="E72" s="939" t="n"/>
      <c r="F72" s="939" t="n"/>
      <c r="G72" s="939" t="n">
        <v>29702</v>
      </c>
      <c r="H72" s="939" t="n">
        <v>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$000 Current nan</t>
        </is>
      </c>
      <c r="C73" s="939" t="n"/>
      <c r="D73" s="939" t="n"/>
      <c r="E73" s="939" t="n"/>
      <c r="F73" s="939" t="n"/>
      <c r="G73" s="939" t="n">
        <v>29753</v>
      </c>
      <c r="H73" s="939" t="n">
        <v>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$000 Non-current Electricity derivatives at fair value</t>
        </is>
      </c>
      <c r="C74" s="939" t="n"/>
      <c r="D74" s="939" t="n"/>
      <c r="E74" s="939" t="n"/>
      <c r="F74" s="939" t="n"/>
      <c r="G74" s="939" t="n">
        <v>12453</v>
      </c>
      <c r="H74" s="939" t="n">
        <v>0</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$000 Cost At 31 December 2020</t>
        </is>
      </c>
      <c r="C86" s="939" t="n"/>
      <c r="D86" s="939" t="n"/>
      <c r="E86" s="939" t="n"/>
      <c r="F86" s="939" t="n"/>
      <c r="G86" s="939" t="n">
        <v>0</v>
      </c>
      <c r="H86" s="939" t="n">
        <v>447692</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$000 Accumulated depreciation and impairment At 31 December 2020</t>
        </is>
      </c>
      <c r="C100" s="952" t="n"/>
      <c r="D100" s="952" t="n"/>
      <c r="E100" s="952" t="n"/>
      <c r="F100" s="952" t="n"/>
      <c r="G100" s="952" t="n">
        <v>0</v>
      </c>
      <c r="H100" s="952" t="n">
        <v>430161</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1476</v>
      </c>
      <c r="H126" s="940" t="n">
        <v>1007</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$000 None Investment in joint venture (Southern Cross Aluminium Pty Ltd)</t>
        </is>
      </c>
      <c r="C147" s="939" t="n"/>
      <c r="D147" s="939" t="n"/>
      <c r="E147" s="939" t="n"/>
      <c r="F147" s="939" t="n"/>
      <c r="G147" s="939" t="n">
        <v>54535</v>
      </c>
      <c r="H147" s="939" t="n">
        <v>47672</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Statement of profit or loss Statement of financial and other comprehensive position income $000 None Net deferred tax assets/(liabilities)</t>
        </is>
      </c>
      <c r="G161" t="n">
        <v>0</v>
      </c>
      <c r="H161" t="n">
        <v>0</v>
      </c>
      <c r="N161">
        <f>B161</f>
        <v/>
      </c>
      <c r="O161" t="inlineStr"/>
      <c r="P161" t="inlineStr"/>
      <c r="Q161" t="inlineStr"/>
      <c r="R161" t="inlineStr"/>
      <c r="S161">
        <f>G161*BS!$B$9</f>
        <v/>
      </c>
      <c r="T161">
        <f>H161*BS!$B$9</f>
        <v/>
      </c>
    </row>
    <row r="162" customFormat="1" s="79">
      <c r="B162" t="inlineStr">
        <is>
          <t>Statement of profit or loss Statement of financial and other comprehensive position income $000 as follows: Deferred tax assets</t>
        </is>
      </c>
      <c r="G162" t="n">
        <v>0</v>
      </c>
      <c r="H162" t="n">
        <v>0</v>
      </c>
      <c r="N162">
        <f>B162</f>
        <v/>
      </c>
      <c r="O162" t="inlineStr"/>
      <c r="P162" t="inlineStr"/>
      <c r="Q162" t="inlineStr"/>
      <c r="R162" t="inlineStr"/>
      <c r="S162">
        <f>G162*BS!$B$9</f>
        <v/>
      </c>
      <c r="T162">
        <f>H162*BS!$B$9</f>
        <v/>
      </c>
    </row>
    <row r="163" customFormat="1" s="79">
      <c r="B163" t="inlineStr">
        <is>
          <t>Statement of profit or loss Statement of financial and other comprehensive position income $000 as follows: Deferred tax assets/(liabilities), net</t>
        </is>
      </c>
      <c r="G163" t="n">
        <v>0</v>
      </c>
      <c r="H163" t="n">
        <v>0</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$000 Current Electricity derivatives at fair value</t>
        </is>
      </c>
      <c r="C168" s="939" t="n"/>
      <c r="D168" s="939" t="n"/>
      <c r="E168" s="939" t="n"/>
      <c r="F168" s="939" t="n"/>
      <c r="G168" s="939" t="n">
        <v>29702</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$000 Non-current Electricity derivatives at fair value</t>
        </is>
      </c>
      <c r="C169" s="939" t="n"/>
      <c r="D169" s="939" t="n"/>
      <c r="E169" s="939" t="n"/>
      <c r="F169" s="939" t="n"/>
      <c r="G169" s="939" t="n">
        <v>12453</v>
      </c>
      <c r="H169" s="939" t="n">
        <v>0</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05"/>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 None Bank borrowings</t>
        </is>
      </c>
      <c r="C16" s="939" t="n"/>
      <c r="D16" s="939" t="n"/>
      <c r="E16" s="939" t="n"/>
      <c r="F16" s="939" t="n"/>
      <c r="G16" s="939" t="n">
        <v>4000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2935</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26101</v>
      </c>
      <c r="H67" s="954" t="n">
        <v>22315</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26101</v>
      </c>
      <c r="H81" s="954" t="n">
        <v>25250</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Employee benefits None At 1 January 2020</t>
        </is>
      </c>
      <c r="G88" t="n">
        <v>0</v>
      </c>
      <c r="H88" t="n">
        <v>4343</v>
      </c>
      <c r="N88">
        <f>B88</f>
        <v/>
      </c>
      <c r="O88" t="inlineStr"/>
      <c r="P88" t="inlineStr"/>
      <c r="Q88" t="inlineStr"/>
      <c r="R88" t="inlineStr"/>
      <c r="S88">
        <f>G88*BS!$B$9</f>
        <v/>
      </c>
      <c r="T88">
        <f>H88*BS!$B$9</f>
        <v/>
      </c>
    </row>
    <row r="89">
      <c r="B89" t="inlineStr">
        <is>
          <t>Employee benefits None Arising during the year</t>
        </is>
      </c>
      <c r="G89" t="n">
        <v>0</v>
      </c>
      <c r="H89" t="n">
        <v>541</v>
      </c>
      <c r="N89">
        <f>B89</f>
        <v/>
      </c>
      <c r="O89" t="inlineStr"/>
      <c r="P89" t="inlineStr"/>
      <c r="Q89" t="inlineStr"/>
      <c r="R89" t="inlineStr"/>
      <c r="S89">
        <f>G89*BS!$B$9</f>
        <v/>
      </c>
      <c r="T89">
        <f>H89*BS!$B$9</f>
        <v/>
      </c>
    </row>
    <row r="90">
      <c r="B90" t="inlineStr">
        <is>
          <t>Employee benefits None Unwinding of discount</t>
        </is>
      </c>
      <c r="G90" t="n">
        <v>0</v>
      </c>
      <c r="H90" t="n">
        <v>0</v>
      </c>
      <c r="N90">
        <f>B90</f>
        <v/>
      </c>
      <c r="O90" t="inlineStr"/>
      <c r="P90" t="inlineStr"/>
      <c r="Q90" t="inlineStr"/>
      <c r="R90" t="inlineStr"/>
      <c r="S90">
        <f>G90*BS!$B$9</f>
        <v/>
      </c>
      <c r="T90">
        <f>H90*BS!$B$9</f>
        <v/>
      </c>
    </row>
    <row r="91">
      <c r="B91" t="inlineStr">
        <is>
          <t>Employee benefits None At31 December 2020</t>
        </is>
      </c>
      <c r="G91" t="n">
        <v>0</v>
      </c>
      <c r="H91" t="n">
        <v>4884</v>
      </c>
      <c r="N91">
        <f>B91</f>
        <v/>
      </c>
      <c r="O91" t="inlineStr"/>
      <c r="P91" t="inlineStr"/>
      <c r="Q91" t="inlineStr"/>
      <c r="R91" t="inlineStr"/>
      <c r="S91">
        <f>G91*BS!$B$9</f>
        <v/>
      </c>
      <c r="T91">
        <f>H91*BS!$B$9</f>
        <v/>
      </c>
    </row>
    <row r="92">
      <c r="B92" t="inlineStr">
        <is>
          <t>Employee benefits None 2020 Current</t>
        </is>
      </c>
      <c r="G92" t="n">
        <v>0</v>
      </c>
      <c r="H92" t="n">
        <v>4846</v>
      </c>
      <c r="N92">
        <f>B92</f>
        <v/>
      </c>
      <c r="O92" t="inlineStr"/>
      <c r="P92" t="inlineStr"/>
      <c r="Q92" t="inlineStr"/>
      <c r="R92" t="inlineStr"/>
      <c r="S92">
        <f>G92*BS!$B$9</f>
        <v/>
      </c>
      <c r="T92">
        <f>H92*BS!$B$9</f>
        <v/>
      </c>
    </row>
    <row r="93" ht="15.75" customHeight="1" s="340">
      <c r="B93" t="inlineStr">
        <is>
          <t>Employee benefits None 2020 Non-current</t>
        </is>
      </c>
      <c r="G93" t="n">
        <v>0</v>
      </c>
      <c r="H93" t="n">
        <v>38</v>
      </c>
      <c r="N93">
        <f>B93</f>
        <v/>
      </c>
      <c r="O93" t="inlineStr"/>
      <c r="P93" t="inlineStr"/>
      <c r="Q93" t="inlineStr"/>
      <c r="R93" t="inlineStr"/>
      <c r="S93">
        <f>G93*BS!$B$9</f>
        <v/>
      </c>
      <c r="T93">
        <f>H93*BS!$B$9</f>
        <v/>
      </c>
    </row>
    <row r="94">
      <c r="B94" t="inlineStr">
        <is>
          <t>Workers compensation None 2020 Current</t>
        </is>
      </c>
      <c r="G94" t="n">
        <v>0</v>
      </c>
      <c r="H94" t="n">
        <v>3884</v>
      </c>
      <c r="N94">
        <f>B94</f>
        <v/>
      </c>
      <c r="O94" t="inlineStr"/>
      <c r="P94" t="inlineStr"/>
      <c r="Q94" t="inlineStr"/>
      <c r="R94" t="inlineStr"/>
      <c r="S94">
        <f>G94*BS!$B$9</f>
        <v/>
      </c>
      <c r="T94">
        <f>H94*BS!$B$9</f>
        <v/>
      </c>
    </row>
    <row r="95">
      <c r="B95" t="inlineStr">
        <is>
          <t>Defined Benefit None 2020 Current</t>
        </is>
      </c>
      <c r="G95" t="n">
        <v>0</v>
      </c>
      <c r="H95" t="n">
        <v>0</v>
      </c>
      <c r="N95">
        <f>B95</f>
        <v/>
      </c>
      <c r="O95" t="inlineStr"/>
      <c r="P95" t="inlineStr"/>
      <c r="Q95" t="inlineStr"/>
      <c r="R95" t="inlineStr"/>
      <c r="S95">
        <f>G95*BS!$B$9</f>
        <v/>
      </c>
      <c r="T95">
        <f>H95*BS!$B$9</f>
        <v/>
      </c>
    </row>
    <row r="96">
      <c r="B96" t="inlineStr">
        <is>
          <t>Provision for asset retirement obligation None 2020 Current</t>
        </is>
      </c>
      <c r="G96" t="n">
        <v>0</v>
      </c>
      <c r="H96" t="n">
        <v>0</v>
      </c>
      <c r="N96">
        <f>B96</f>
        <v/>
      </c>
      <c r="O96" t="inlineStr"/>
      <c r="P96" t="inlineStr"/>
      <c r="Q96" t="inlineStr"/>
      <c r="R96" t="inlineStr"/>
      <c r="S96">
        <f>G96*BS!$B$9</f>
        <v/>
      </c>
      <c r="T96">
        <f>H96*BS!$B$9</f>
        <v/>
      </c>
    </row>
    <row r="97">
      <c r="B97" t="inlineStr">
        <is>
          <t>Provision for carbon dust and other None At 1 January 2020</t>
        </is>
      </c>
      <c r="G97" t="n">
        <v>0</v>
      </c>
      <c r="H97" t="n">
        <v>6983</v>
      </c>
      <c r="N97">
        <f>B97</f>
        <v/>
      </c>
      <c r="O97" t="inlineStr"/>
      <c r="P97" t="inlineStr"/>
      <c r="Q97" t="inlineStr"/>
      <c r="R97" t="inlineStr"/>
      <c r="S97">
        <f>G97*BS!$B$9</f>
        <v/>
      </c>
      <c r="T97">
        <f>H97*BS!$B$9</f>
        <v/>
      </c>
    </row>
    <row r="98">
      <c r="B98" t="inlineStr">
        <is>
          <t>Provision for carbon dust and other None Arising during the year</t>
        </is>
      </c>
      <c r="G98" t="n">
        <v>0</v>
      </c>
      <c r="H98" t="n">
        <v>1286</v>
      </c>
      <c r="N98">
        <f>B98</f>
        <v/>
      </c>
      <c r="O98" t="inlineStr"/>
      <c r="P98" t="inlineStr"/>
      <c r="Q98" t="inlineStr"/>
      <c r="R98" t="inlineStr"/>
      <c r="S98">
        <f>G98*BS!$B$9</f>
        <v/>
      </c>
      <c r="T98">
        <f>H98*BS!$B$9</f>
        <v/>
      </c>
    </row>
    <row r="99" customFormat="1" s="194">
      <c r="B99" t="inlineStr">
        <is>
          <t>Provision for carbon dust and other None Unwinding of discount</t>
        </is>
      </c>
      <c r="G99" t="n">
        <v>0</v>
      </c>
      <c r="H99" t="n">
        <v>0</v>
      </c>
      <c r="N99">
        <f>B99</f>
        <v/>
      </c>
      <c r="O99" t="inlineStr"/>
      <c r="P99" t="inlineStr"/>
      <c r="Q99" t="inlineStr"/>
      <c r="R99" t="inlineStr"/>
      <c r="S99">
        <f>G99*BS!$B$9</f>
        <v/>
      </c>
      <c r="T99">
        <f>H99*BS!$B$9</f>
        <v/>
      </c>
    </row>
    <row r="100">
      <c r="B100" t="inlineStr">
        <is>
          <t>Provision for carbon dust and other None At31 December 2020</t>
        </is>
      </c>
      <c r="G100" t="n">
        <v>0</v>
      </c>
      <c r="H100" t="n">
        <v>8269</v>
      </c>
      <c r="N100">
        <f>B100</f>
        <v/>
      </c>
      <c r="O100" t="inlineStr"/>
      <c r="P100" t="inlineStr"/>
      <c r="Q100" t="inlineStr"/>
      <c r="R100" t="inlineStr"/>
      <c r="S100">
        <f>G100*BS!$B$9</f>
        <v/>
      </c>
      <c r="T100">
        <f>H100*BS!$B$9</f>
        <v/>
      </c>
    </row>
    <row r="101">
      <c r="B101" t="inlineStr">
        <is>
          <t>Provision for carbon dust and other None 2020 Current</t>
        </is>
      </c>
      <c r="G101" t="n">
        <v>0</v>
      </c>
      <c r="H101" t="n">
        <v>729</v>
      </c>
      <c r="N101">
        <f>B101</f>
        <v/>
      </c>
      <c r="O101" t="inlineStr"/>
      <c r="P101" t="inlineStr"/>
      <c r="Q101" t="inlineStr"/>
      <c r="R101" t="inlineStr"/>
      <c r="S101">
        <f>G101*BS!$B$9</f>
        <v/>
      </c>
      <c r="T101">
        <f>H101*BS!$B$9</f>
        <v/>
      </c>
    </row>
    <row r="102">
      <c r="B102" t="inlineStr">
        <is>
          <t>Provision for carbon dust and other None 2020 Non-current</t>
        </is>
      </c>
      <c r="G102" t="n">
        <v>0</v>
      </c>
      <c r="H102" t="n">
        <v>7540</v>
      </c>
      <c r="N102">
        <f>B102</f>
        <v/>
      </c>
      <c r="O102" t="inlineStr"/>
      <c r="P102" t="inlineStr"/>
      <c r="Q102" t="inlineStr"/>
      <c r="R102" t="inlineStr"/>
      <c r="S102">
        <f>G102*BS!$B$9</f>
        <v/>
      </c>
      <c r="T102">
        <f>H102*BS!$B$9</f>
        <v/>
      </c>
    </row>
    <row r="103">
      <c r="B103" s="102" t="inlineStr">
        <is>
          <t>Totals None At 1 January 2020</t>
        </is>
      </c>
      <c r="C103" s="939" t="n"/>
      <c r="D103" s="939" t="n"/>
      <c r="E103" s="939" t="n"/>
      <c r="F103" s="939" t="n"/>
      <c r="G103" s="939" t="n">
        <v>0</v>
      </c>
      <c r="H103" s="939" t="n">
        <v>19857</v>
      </c>
      <c r="I103" s="975" t="n"/>
      <c r="J103" s="180" t="n"/>
      <c r="N103" s="976">
        <f>B103</f>
        <v/>
      </c>
      <c r="O103" s="192" t="inlineStr"/>
      <c r="P103" s="192" t="inlineStr"/>
      <c r="Q103" s="192" t="inlineStr"/>
      <c r="R103" s="192" t="inlineStr"/>
      <c r="S103" s="192">
        <f>G103*BS!$B$9</f>
        <v/>
      </c>
      <c r="T103" s="192">
        <f>H103*BS!$B$9</f>
        <v/>
      </c>
      <c r="U103" s="193">
        <f>I88</f>
        <v/>
      </c>
    </row>
    <row r="104">
      <c r="B104" s="102" t="inlineStr">
        <is>
          <t>Totals None Arising during the year</t>
        </is>
      </c>
      <c r="C104" s="939" t="n"/>
      <c r="D104" s="939" t="n"/>
      <c r="E104" s="939" t="n"/>
      <c r="F104" s="939" t="n"/>
      <c r="G104" s="939" t="n">
        <v>0</v>
      </c>
      <c r="H104" s="939" t="n">
        <v>38883</v>
      </c>
      <c r="I104" s="975" t="n"/>
      <c r="J104" s="180" t="n"/>
      <c r="N104" s="976">
        <f>B104</f>
        <v/>
      </c>
      <c r="O104" s="192" t="inlineStr"/>
      <c r="P104" s="192" t="inlineStr"/>
      <c r="Q104" s="192" t="inlineStr"/>
      <c r="R104" s="192" t="inlineStr"/>
      <c r="S104" s="192">
        <f>G104*BS!$B$9</f>
        <v/>
      </c>
      <c r="T104" s="192">
        <f>H104*BS!$B$9</f>
        <v/>
      </c>
      <c r="U104" s="193">
        <f>I89</f>
        <v/>
      </c>
    </row>
    <row r="105">
      <c r="B105" s="211" t="inlineStr">
        <is>
          <t>Totals None Unwinding of discount</t>
        </is>
      </c>
      <c r="C105" s="939" t="n"/>
      <c r="D105" s="939" t="n"/>
      <c r="E105" s="939" t="n"/>
      <c r="F105" s="939" t="n"/>
      <c r="G105" s="939" t="n">
        <v>0</v>
      </c>
      <c r="H105" s="939" t="n">
        <v>-854</v>
      </c>
      <c r="I105" s="975" t="n"/>
      <c r="J105" s="180" t="n"/>
      <c r="N105" s="976">
        <f>B105</f>
        <v/>
      </c>
      <c r="O105" s="192" t="inlineStr"/>
      <c r="P105" s="192" t="inlineStr"/>
      <c r="Q105" s="192" t="inlineStr"/>
      <c r="R105" s="192" t="inlineStr"/>
      <c r="S105" s="192">
        <f>G105*BS!$B$9</f>
        <v/>
      </c>
      <c r="T105" s="192">
        <f>H105*BS!$B$9</f>
        <v/>
      </c>
      <c r="U105" s="193">
        <f>I90</f>
        <v/>
      </c>
    </row>
    <row r="106">
      <c r="B106" s="211" t="inlineStr">
        <is>
          <t>Totals None At31 December 2020</t>
        </is>
      </c>
      <c r="C106" s="103" t="n"/>
      <c r="D106" s="103" t="n"/>
      <c r="E106" s="103" t="n"/>
      <c r="F106" s="103" t="n"/>
      <c r="G106" s="103" t="n">
        <v>0</v>
      </c>
      <c r="H106" s="103" t="n">
        <v>57886</v>
      </c>
      <c r="I106" s="979" t="n"/>
      <c r="J106" s="180" t="n"/>
      <c r="N106" s="976">
        <f>B106</f>
        <v/>
      </c>
      <c r="O106" s="192" t="inlineStr"/>
      <c r="P106" s="192" t="inlineStr"/>
      <c r="Q106" s="192" t="inlineStr"/>
      <c r="R106" s="192" t="inlineStr"/>
      <c r="S106" s="192">
        <f>G106*BS!$B$9</f>
        <v/>
      </c>
      <c r="T106" s="192">
        <f>H106*BS!$B$9</f>
        <v/>
      </c>
      <c r="U106" s="193">
        <f>I91</f>
        <v/>
      </c>
    </row>
    <row r="107">
      <c r="B107" s="211" t="inlineStr">
        <is>
          <t>Totals None 2020 Current</t>
        </is>
      </c>
      <c r="C107" s="939" t="n"/>
      <c r="D107" s="939" t="n"/>
      <c r="E107" s="939" t="n"/>
      <c r="F107" s="939" t="n"/>
      <c r="G107" s="939" t="n">
        <v>0</v>
      </c>
      <c r="H107" s="939" t="n">
        <v>9459</v>
      </c>
      <c r="I107" s="980" t="n"/>
      <c r="J107" s="180" t="n"/>
      <c r="N107" s="976">
        <f>B107</f>
        <v/>
      </c>
      <c r="O107" s="192" t="inlineStr"/>
      <c r="P107" s="192" t="inlineStr"/>
      <c r="Q107" s="192" t="inlineStr"/>
      <c r="R107" s="192" t="inlineStr"/>
      <c r="S107" s="192">
        <f>G107*BS!$B$9</f>
        <v/>
      </c>
      <c r="T107" s="192">
        <f>H107*BS!$B$9</f>
        <v/>
      </c>
      <c r="U107" s="193">
        <f>I92</f>
        <v/>
      </c>
    </row>
    <row r="108">
      <c r="B108" s="208" t="inlineStr">
        <is>
          <t>Totals None 2020 Non-current</t>
        </is>
      </c>
      <c r="C108" s="939" t="n"/>
      <c r="D108" s="939" t="n"/>
      <c r="E108" s="939" t="n"/>
      <c r="F108" s="939" t="n"/>
      <c r="G108" s="939" t="n">
        <v>0</v>
      </c>
      <c r="H108" s="939" t="n">
        <v>48427</v>
      </c>
      <c r="I108" s="981" t="n"/>
      <c r="J108" s="180" t="n"/>
      <c r="N108" s="976">
        <f>B108</f>
        <v/>
      </c>
      <c r="O108" s="192" t="inlineStr"/>
      <c r="P108" s="192" t="inlineStr"/>
      <c r="Q108" s="192" t="inlineStr"/>
      <c r="R108" s="192" t="inlineStr"/>
      <c r="S108" s="192">
        <f>G108*BS!$B$9</f>
        <v/>
      </c>
      <c r="T108" s="192">
        <f>H108*BS!$B$9</f>
        <v/>
      </c>
      <c r="U108" s="193">
        <f>I93</f>
        <v/>
      </c>
    </row>
    <row r="109">
      <c r="B109" s="211" t="inlineStr">
        <is>
          <t>$000 None Trade and other payables</t>
        </is>
      </c>
      <c r="C109" s="939" t="n"/>
      <c r="D109" s="939" t="n"/>
      <c r="E109" s="939" t="n"/>
      <c r="F109" s="939" t="n"/>
      <c r="G109" s="939" t="n">
        <v>0</v>
      </c>
      <c r="H109" s="939" t="n">
        <v>25569</v>
      </c>
      <c r="I109" s="981" t="n"/>
      <c r="J109" s="180" t="n"/>
      <c r="N109" s="976">
        <f>B109</f>
        <v/>
      </c>
      <c r="O109" s="192" t="inlineStr"/>
      <c r="P109" s="192" t="inlineStr"/>
      <c r="Q109" s="192" t="inlineStr"/>
      <c r="R109" s="192" t="inlineStr"/>
      <c r="S109" s="192">
        <f>G109*BS!$B$9</f>
        <v/>
      </c>
      <c r="T109" s="192">
        <f>H109*BS!$B$9</f>
        <v/>
      </c>
      <c r="U109" s="193">
        <f>I94</f>
        <v/>
      </c>
    </row>
    <row r="110">
      <c r="B110" s="211" t="inlineStr">
        <is>
          <t>$000 None Lease liabilities</t>
        </is>
      </c>
      <c r="C110" s="939" t="n"/>
      <c r="D110" s="939" t="n"/>
      <c r="E110" s="939" t="n"/>
      <c r="F110" s="939" t="n"/>
      <c r="G110" s="939" t="n">
        <v>0</v>
      </c>
      <c r="H110" s="939" t="n">
        <v>1053</v>
      </c>
      <c r="I110" s="981" t="n"/>
      <c r="J110" s="180" t="n"/>
      <c r="N110" s="976">
        <f>B110</f>
        <v/>
      </c>
      <c r="O110" s="192" t="inlineStr"/>
      <c r="P110" s="192" t="inlineStr"/>
      <c r="Q110" s="192" t="inlineStr"/>
      <c r="R110" s="192" t="inlineStr"/>
      <c r="S110" s="192">
        <f>G110*BS!$B$9</f>
        <v/>
      </c>
      <c r="T110" s="192">
        <f>H110*BS!$B$9</f>
        <v/>
      </c>
      <c r="U110" s="193">
        <f>I95</f>
        <v/>
      </c>
    </row>
    <row r="111">
      <c r="B111" s="211" t="inlineStr">
        <is>
          <t>$000 None Current</t>
        </is>
      </c>
      <c r="C111" s="939" t="n"/>
      <c r="D111" s="939" t="n"/>
      <c r="E111" s="939" t="n"/>
      <c r="F111" s="939" t="n"/>
      <c r="G111" s="939" t="n">
        <v>0</v>
      </c>
      <c r="H111" s="939" t="n">
        <v>25662</v>
      </c>
      <c r="I111" s="981" t="n"/>
      <c r="J111" s="180" t="n"/>
      <c r="N111" s="976">
        <f>B111</f>
        <v/>
      </c>
      <c r="O111" s="192" t="inlineStr"/>
      <c r="P111" s="192" t="inlineStr"/>
      <c r="Q111" s="192" t="inlineStr"/>
      <c r="R111" s="192" t="inlineStr"/>
      <c r="S111" s="192">
        <f>G111*BS!$B$9</f>
        <v/>
      </c>
      <c r="T111" s="192">
        <f>H111*BS!$B$9</f>
        <v/>
      </c>
      <c r="U111" s="193">
        <f>I96</f>
        <v/>
      </c>
    </row>
    <row r="112">
      <c r="B112" s="211" t="n"/>
      <c r="C112" s="939" t="n"/>
      <c r="D112" s="939" t="n"/>
      <c r="E112" s="939" t="n"/>
      <c r="F112" s="939" t="n"/>
      <c r="G112" s="939" t="n"/>
      <c r="H112" s="939" t="n"/>
      <c r="I112" s="981" t="n"/>
      <c r="J112" s="180" t="n"/>
      <c r="N112" s="976" t="inlineStr"/>
      <c r="O112" s="192" t="inlineStr"/>
      <c r="P112" s="192" t="inlineStr"/>
      <c r="Q112" s="192" t="inlineStr"/>
      <c r="R112" s="192" t="inlineStr"/>
      <c r="S112" s="192" t="inlineStr"/>
      <c r="T112" s="192" t="inlineStr"/>
      <c r="U112" s="193">
        <f>I97</f>
        <v/>
      </c>
    </row>
    <row r="113">
      <c r="B113" s="102" t="n"/>
      <c r="C113" s="939" t="n"/>
      <c r="D113" s="939" t="n"/>
      <c r="E113" s="939" t="n"/>
      <c r="F113" s="939" t="n"/>
      <c r="G113" s="939" t="n"/>
      <c r="H113" s="939" t="n"/>
      <c r="I113" s="981" t="n"/>
      <c r="J113" s="180" t="n"/>
      <c r="N113" s="976" t="inlineStr"/>
      <c r="O113" s="192" t="inlineStr"/>
      <c r="P113" s="192" t="inlineStr"/>
      <c r="Q113" s="192" t="inlineStr"/>
      <c r="R113" s="192" t="inlineStr"/>
      <c r="S113" s="192" t="inlineStr"/>
      <c r="T113" s="192" t="inlineStr"/>
      <c r="U113" s="193">
        <f>I98</f>
        <v/>
      </c>
    </row>
    <row r="114">
      <c r="A114" s="194" t="inlineStr">
        <is>
          <t>K14</t>
        </is>
      </c>
      <c r="B114" s="96" t="inlineStr">
        <is>
          <t xml:space="preserve">Total </t>
        </is>
      </c>
      <c r="C114" s="954">
        <f>SUM(INDIRECT(ADDRESS(MATCH("K13",$A:$A,0)+1,COLUMN(C$13),4)&amp;":"&amp;ADDRESS(MATCH("K14",$A:$A,0)-1,COLUMN(C$13),4)))</f>
        <v/>
      </c>
      <c r="D114" s="954">
        <f>SUM(INDIRECT(ADDRESS(MATCH("K13",$A:$A,0)+1,COLUMN(D$13),4)&amp;":"&amp;ADDRESS(MATCH("K14",$A:$A,0)-1,COLUMN(D$13),4)))</f>
        <v/>
      </c>
      <c r="E114" s="954">
        <f>SUM(INDIRECT(ADDRESS(MATCH("K13",$A:$A,0)+1,COLUMN(E$13),4)&amp;":"&amp;ADDRESS(MATCH("K14",$A:$A,0)-1,COLUMN(E$13),4)))</f>
        <v/>
      </c>
      <c r="F114" s="954">
        <f>SUM(INDIRECT(ADDRESS(MATCH("K13",$A:$A,0)+1,COLUMN(F$13),4)&amp;":"&amp;ADDRESS(MATCH("K14",$A:$A,0)-1,COLUMN(F$13),4)))</f>
        <v/>
      </c>
      <c r="G114" s="954">
        <f>SUM(INDIRECT(ADDRESS(MATCH("K13",$A:$A,0)+1,COLUMN(G$13),4)&amp;":"&amp;ADDRESS(MATCH("K14",$A:$A,0)-1,COLUMN(G$13),4)))</f>
        <v/>
      </c>
      <c r="H114" s="954">
        <f>SUM(INDIRECT(ADDRESS(MATCH("K13",$A:$A,0)+1,COLUMN(H$13),4)&amp;":"&amp;ADDRESS(MATCH("K14",$A:$A,0)-1,COLUMN(H$13),4)))</f>
        <v/>
      </c>
      <c r="I114" s="981" t="n"/>
      <c r="J114" s="196" t="n"/>
      <c r="K114" s="197" t="n"/>
      <c r="L114" s="197" t="n"/>
      <c r="M114" s="197" t="n"/>
      <c r="N114" s="966">
        <f>B114</f>
        <v/>
      </c>
      <c r="O114" s="198">
        <f>C114*BS!$B$9</f>
        <v/>
      </c>
      <c r="P114" s="198">
        <f>D114*BS!$B$9</f>
        <v/>
      </c>
      <c r="Q114" s="198">
        <f>E114*BS!$B$9</f>
        <v/>
      </c>
      <c r="R114" s="198">
        <f>F114*BS!$B$9</f>
        <v/>
      </c>
      <c r="S114" s="198">
        <f>G114*BS!$B$9</f>
        <v/>
      </c>
      <c r="T114" s="198">
        <f>H114*BS!$B$9</f>
        <v/>
      </c>
      <c r="U114" s="193">
        <f>I99</f>
        <v/>
      </c>
      <c r="V114" s="197" t="n"/>
      <c r="W114" s="197" t="n"/>
      <c r="X114" s="197" t="n"/>
      <c r="Y114" s="197" t="n"/>
      <c r="Z114" s="197" t="n"/>
      <c r="AA114" s="197" t="n"/>
      <c r="AB114" s="197" t="n"/>
      <c r="AC114" s="197" t="n"/>
      <c r="AD114" s="197" t="n"/>
      <c r="AE114" s="197" t="n"/>
      <c r="AF114" s="197" t="n"/>
      <c r="AG114" s="197" t="n"/>
      <c r="AH114" s="197" t="n"/>
      <c r="AI114" s="197" t="n"/>
      <c r="AJ114" s="197" t="n"/>
      <c r="AK114" s="197" t="n"/>
      <c r="AL114" s="197" t="n"/>
      <c r="AM114" s="197" t="n"/>
      <c r="AN114" s="197" t="n"/>
      <c r="AO114" s="197" t="n"/>
      <c r="AP114" s="197" t="n"/>
      <c r="AQ114" s="197" t="n"/>
      <c r="AR114" s="197" t="n"/>
      <c r="AS114" s="197" t="n"/>
      <c r="AT114" s="197" t="n"/>
      <c r="AU114" s="197" t="n"/>
      <c r="AV114" s="197" t="n"/>
      <c r="AW114" s="197" t="n"/>
      <c r="AX114" s="197" t="n"/>
      <c r="AY114" s="197" t="n"/>
      <c r="AZ114" s="197" t="n"/>
      <c r="BA114" s="197" t="n"/>
      <c r="BB114" s="197" t="n"/>
      <c r="BC114" s="197" t="n"/>
      <c r="BD114" s="197" t="n"/>
      <c r="BE114" s="197" t="n"/>
      <c r="BF114" s="197" t="n"/>
      <c r="BG114" s="197" t="n"/>
      <c r="BH114" s="197" t="n"/>
      <c r="BI114" s="197" t="n"/>
      <c r="BJ114" s="197" t="n"/>
      <c r="BK114" s="197" t="n"/>
      <c r="BL114" s="197" t="n"/>
      <c r="BM114" s="197" t="n"/>
      <c r="BN114" s="197" t="n"/>
      <c r="BO114" s="197" t="n"/>
      <c r="BP114" s="197" t="n"/>
      <c r="BQ114" s="197" t="n"/>
      <c r="BR114" s="197" t="n"/>
      <c r="BS114" s="197" t="n"/>
      <c r="BT114" s="197" t="n"/>
      <c r="BU114" s="197" t="n"/>
      <c r="BV114" s="197" t="n"/>
      <c r="BW114" s="197" t="n"/>
      <c r="BX114" s="197" t="n"/>
      <c r="BY114" s="197" t="n"/>
      <c r="BZ114" s="197" t="n"/>
      <c r="CA114" s="197" t="n"/>
      <c r="CB114" s="197" t="n"/>
      <c r="CC114" s="197" t="n"/>
      <c r="CD114" s="197" t="n"/>
      <c r="CE114" s="197" t="n"/>
      <c r="CF114" s="197" t="n"/>
      <c r="CG114" s="197" t="n"/>
      <c r="CH114" s="197" t="n"/>
      <c r="CI114" s="197" t="n"/>
      <c r="CJ114" s="197" t="n"/>
      <c r="CK114" s="197" t="n"/>
      <c r="CL114" s="197" t="n"/>
      <c r="CM114" s="197" t="n"/>
      <c r="CN114" s="197" t="n"/>
      <c r="CO114" s="197" t="n"/>
      <c r="CP114" s="197" t="n"/>
      <c r="CQ114" s="197" t="n"/>
      <c r="CR114" s="197" t="n"/>
      <c r="CS114" s="197" t="n"/>
      <c r="CT114" s="197" t="n"/>
      <c r="CU114" s="197" t="n"/>
      <c r="CV114" s="197" t="n"/>
      <c r="CW114" s="197" t="n"/>
      <c r="CX114" s="197" t="n"/>
      <c r="CY114" s="197" t="n"/>
      <c r="CZ114" s="197" t="n"/>
      <c r="DA114" s="197" t="n"/>
      <c r="DB114" s="197" t="n"/>
      <c r="DC114" s="197" t="n"/>
      <c r="DD114" s="197" t="n"/>
      <c r="DE114" s="197" t="n"/>
      <c r="DF114" s="197" t="n"/>
      <c r="DG114" s="197" t="n"/>
      <c r="DH114" s="197" t="n"/>
      <c r="DI114" s="197" t="n"/>
      <c r="DJ114" s="197" t="n"/>
      <c r="DK114" s="197" t="n"/>
      <c r="DL114" s="197" t="n"/>
      <c r="DM114" s="197" t="n"/>
      <c r="DN114" s="197" t="n"/>
      <c r="DO114" s="197" t="n"/>
      <c r="DP114" s="197" t="n"/>
      <c r="DQ114" s="197" t="n"/>
      <c r="DR114" s="197" t="n"/>
      <c r="DS114" s="197" t="n"/>
      <c r="DT114" s="197" t="n"/>
      <c r="DU114" s="197" t="n"/>
      <c r="DV114" s="197" t="n"/>
      <c r="DW114" s="197" t="n"/>
      <c r="DX114" s="197" t="n"/>
      <c r="DY114" s="197" t="n"/>
      <c r="DZ114" s="197" t="n"/>
      <c r="EA114" s="197" t="n"/>
      <c r="EB114" s="197" t="n"/>
      <c r="EC114" s="197" t="n"/>
      <c r="ED114" s="197" t="n"/>
      <c r="EE114" s="197" t="n"/>
      <c r="EF114" s="197" t="n"/>
      <c r="EG114" s="197" t="n"/>
      <c r="EH114" s="197" t="n"/>
      <c r="EI114" s="197" t="n"/>
      <c r="EJ114" s="197" t="n"/>
    </row>
    <row r="115">
      <c r="B115" s="208" t="n"/>
      <c r="C115" s="215" t="n"/>
      <c r="D115" s="216" t="n"/>
      <c r="E115" s="982" t="n"/>
      <c r="F115" s="982" t="n"/>
      <c r="G115" s="982" t="n"/>
      <c r="H115" s="982" t="n"/>
      <c r="I115" s="981" t="n"/>
      <c r="J115" s="180" t="n"/>
      <c r="N115" s="976" t="inlineStr"/>
      <c r="O115" s="192" t="inlineStr"/>
      <c r="P115" s="192" t="inlineStr"/>
      <c r="Q115" s="192" t="inlineStr"/>
      <c r="R115" s="192" t="inlineStr"/>
      <c r="S115" s="192" t="inlineStr"/>
      <c r="T115" s="192" t="inlineStr"/>
      <c r="U115" s="193" t="n"/>
    </row>
    <row r="116">
      <c r="A116" s="171" t="inlineStr">
        <is>
          <t>K15</t>
        </is>
      </c>
      <c r="B116" s="96" t="inlineStr">
        <is>
          <t xml:space="preserve">Long Term Debt </t>
        </is>
      </c>
      <c r="C116" s="983" t="n"/>
      <c r="D116" s="983" t="n"/>
      <c r="E116" s="983" t="n"/>
      <c r="F116" s="983" t="n"/>
      <c r="G116" s="983" t="n"/>
      <c r="H116" s="983" t="n"/>
      <c r="I116" s="984" t="n"/>
      <c r="J116" s="180" t="n"/>
      <c r="N116" s="966">
        <f>B116</f>
        <v/>
      </c>
      <c r="O116" s="204" t="inlineStr"/>
      <c r="P116" s="204" t="inlineStr"/>
      <c r="Q116" s="204" t="inlineStr"/>
      <c r="R116" s="204" t="inlineStr"/>
      <c r="S116" s="204" t="inlineStr"/>
      <c r="T116" s="204" t="inlineStr"/>
      <c r="U116" s="193" t="n"/>
    </row>
    <row r="117">
      <c r="A117" s="79" t="inlineStr">
        <is>
          <t>K16</t>
        </is>
      </c>
      <c r="B117" s="621" t="inlineStr">
        <is>
          <t xml:space="preserve"> Long Term Borrowings</t>
        </is>
      </c>
      <c r="I117" s="210" t="n"/>
      <c r="J117" s="180" t="n"/>
      <c r="N117" s="985">
        <f>B117</f>
        <v/>
      </c>
      <c r="O117" t="inlineStr"/>
      <c r="P117" t="inlineStr"/>
      <c r="Q117" t="inlineStr"/>
      <c r="R117" t="inlineStr"/>
      <c r="S117" t="inlineStr"/>
      <c r="T117" t="inlineStr"/>
      <c r="U117" s="193">
        <f>I102</f>
        <v/>
      </c>
    </row>
    <row r="118">
      <c r="A118" s="79" t="n"/>
      <c r="B118" s="102" t="n"/>
      <c r="C118" s="103" t="n"/>
      <c r="D118" s="103" t="n"/>
      <c r="E118" s="103" t="n"/>
      <c r="F118" s="103" t="n"/>
      <c r="G118" s="103" t="n"/>
      <c r="H118" s="103" t="n"/>
      <c r="I118" s="210" t="n"/>
      <c r="J118" s="180" t="n"/>
      <c r="N118" s="985"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210" t="n"/>
      <c r="J119" s="180" t="n"/>
      <c r="N119" s="985" t="inlineStr"/>
      <c r="O119" s="192" t="inlineStr"/>
      <c r="P119" s="192" t="inlineStr"/>
      <c r="Q119" s="192" t="inlineStr"/>
      <c r="R119" s="192" t="inlineStr"/>
      <c r="S119" s="192" t="inlineStr"/>
      <c r="T119" s="192" t="inlineStr"/>
      <c r="U119" s="193" t="n"/>
    </row>
    <row r="120">
      <c r="A120" s="79" t="inlineStr">
        <is>
          <t>K16T</t>
        </is>
      </c>
      <c r="B120" s="96" t="inlineStr">
        <is>
          <t xml:space="preserve"> Total </t>
        </is>
      </c>
      <c r="C120" s="954">
        <f>SUM(INDIRECT(ADDRESS(MATCH("K16",$A:$A,0)+1,COLUMN(C$13),4)&amp;":"&amp;ADDRESS(MATCH("K16T",$A:$A,0)-1,COLUMN(C$13),4)))</f>
        <v/>
      </c>
      <c r="D120" s="954">
        <f>SUM(INDIRECT(ADDRESS(MATCH("K16",$A:$A,0)+1,COLUMN(D$13),4)&amp;":"&amp;ADDRESS(MATCH("K16T",$A:$A,0)-1,COLUMN(D$13),4)))</f>
        <v/>
      </c>
      <c r="E120" s="954">
        <f>SUM(INDIRECT(ADDRESS(MATCH("K16",$A:$A,0)+1,COLUMN(E$13),4)&amp;":"&amp;ADDRESS(MATCH("K16T",$A:$A,0)-1,COLUMN(E$13),4)))</f>
        <v/>
      </c>
      <c r="F120" s="954">
        <f>SUM(INDIRECT(ADDRESS(MATCH("K16",$A:$A,0)+1,COLUMN(F$13),4)&amp;":"&amp;ADDRESS(MATCH("K16T",$A:$A,0)-1,COLUMN(F$13),4)))</f>
        <v/>
      </c>
      <c r="G120" s="954" t="n">
        <v>1042</v>
      </c>
      <c r="H120" s="954" t="n">
        <v>641</v>
      </c>
      <c r="I120" s="210" t="n"/>
      <c r="J120" s="180" t="n"/>
      <c r="N120" s="985">
        <f>B120</f>
        <v/>
      </c>
      <c r="O120" s="192">
        <f>C120*BS!$B$9</f>
        <v/>
      </c>
      <c r="P120" s="192">
        <f>D120*BS!$B$9</f>
        <v/>
      </c>
      <c r="Q120" s="192">
        <f>E120*BS!$B$9</f>
        <v/>
      </c>
      <c r="R120" s="192">
        <f>F120*BS!$B$9</f>
        <v/>
      </c>
      <c r="S120" s="192">
        <f>G120*BS!$B$9</f>
        <v/>
      </c>
      <c r="T120" s="192">
        <f>H120*BS!$B$9</f>
        <v/>
      </c>
      <c r="U120" s="193" t="n"/>
    </row>
    <row r="121">
      <c r="A121" s="79" t="inlineStr">
        <is>
          <t>K17</t>
        </is>
      </c>
      <c r="B121" s="621" t="inlineStr">
        <is>
          <t xml:space="preserve"> Bond</t>
        </is>
      </c>
      <c r="I121" s="986" t="n"/>
      <c r="J121" s="180" t="n"/>
      <c r="N121" s="985">
        <f>B121</f>
        <v/>
      </c>
      <c r="O121" t="inlineStr"/>
      <c r="P121" t="inlineStr"/>
      <c r="Q121" t="inlineStr"/>
      <c r="R121" t="inlineStr"/>
      <c r="S121" t="inlineStr"/>
      <c r="T121" t="inlineStr"/>
      <c r="U121" s="193">
        <f>I106</f>
        <v/>
      </c>
    </row>
    <row r="122" customFormat="1" s="194">
      <c r="A122" s="79" t="n"/>
      <c r="B122" s="102" t="n"/>
      <c r="C122" s="103" t="n"/>
      <c r="D122" s="103" t="n"/>
      <c r="E122" s="103" t="n"/>
      <c r="F122" s="103" t="n"/>
      <c r="G122" s="103" t="n"/>
      <c r="H122" s="103" t="n"/>
      <c r="I122" s="986" t="n"/>
      <c r="J122" s="180" t="n"/>
      <c r="N122" s="985"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86" t="n"/>
      <c r="J123" s="180" t="n"/>
      <c r="N123" s="985" t="inlineStr"/>
      <c r="O123" s="192" t="inlineStr"/>
      <c r="P123" s="192" t="inlineStr"/>
      <c r="Q123" s="192" t="inlineStr"/>
      <c r="R123" s="192" t="inlineStr"/>
      <c r="S123" s="192" t="inlineStr"/>
      <c r="T123" s="192" t="inlineStr"/>
      <c r="U123" s="193" t="n"/>
    </row>
    <row r="124" customFormat="1" s="194">
      <c r="A124" s="79" t="inlineStr">
        <is>
          <t>K17T</t>
        </is>
      </c>
      <c r="B124" s="96" t="inlineStr">
        <is>
          <t xml:space="preserve"> Total </t>
        </is>
      </c>
      <c r="C124" s="954">
        <f>SUM(INDIRECT(ADDRESS(MATCH("K17",$A:$A,0)+1,COLUMN(C$13),4)&amp;":"&amp;ADDRESS(MATCH("K17T",$A:$A,0)-1,COLUMN(C$13),4)))</f>
        <v/>
      </c>
      <c r="D124" s="954">
        <f>SUM(INDIRECT(ADDRESS(MATCH("K17",$A:$A,0)+1,COLUMN(D$13),4)&amp;":"&amp;ADDRESS(MATCH("K17T",$A:$A,0)-1,COLUMN(D$13),4)))</f>
        <v/>
      </c>
      <c r="E124" s="954">
        <f>SUM(INDIRECT(ADDRESS(MATCH("K17",$A:$A,0)+1,COLUMN(E$13),4)&amp;":"&amp;ADDRESS(MATCH("K17T",$A:$A,0)-1,COLUMN(E$13),4)))</f>
        <v/>
      </c>
      <c r="F124" s="954">
        <f>SUM(INDIRECT(ADDRESS(MATCH("K17",$A:$A,0)+1,COLUMN(F$13),4)&amp;":"&amp;ADDRESS(MATCH("K17T",$A:$A,0)-1,COLUMN(F$13),4)))</f>
        <v/>
      </c>
      <c r="G124" s="954" t="n">
        <v>0</v>
      </c>
      <c r="H124" s="954" t="n">
        <v>0</v>
      </c>
      <c r="I124" s="986" t="n"/>
      <c r="J124" s="180" t="n"/>
      <c r="N124" s="985">
        <f>B124</f>
        <v/>
      </c>
      <c r="O124" s="192">
        <f>C124*BS!$B$9</f>
        <v/>
      </c>
      <c r="P124" s="192">
        <f>D124*BS!$B$9</f>
        <v/>
      </c>
      <c r="Q124" s="192">
        <f>E124*BS!$B$9</f>
        <v/>
      </c>
      <c r="R124" s="192">
        <f>F124*BS!$B$9</f>
        <v/>
      </c>
      <c r="S124" s="192">
        <f>G124*BS!$B$9</f>
        <v/>
      </c>
      <c r="T124" s="192">
        <f>H124*BS!$B$9</f>
        <v/>
      </c>
      <c r="U124" s="193" t="n"/>
    </row>
    <row r="125" customFormat="1" s="194">
      <c r="A125" s="79" t="inlineStr">
        <is>
          <t>K18</t>
        </is>
      </c>
      <c r="B125" s="621" t="inlineStr">
        <is>
          <t xml:space="preserve"> Subordinate Debt</t>
        </is>
      </c>
      <c r="I125" s="975" t="n"/>
      <c r="J125" s="180" t="n"/>
      <c r="N125" s="985">
        <f>B125</f>
        <v/>
      </c>
      <c r="O125" t="inlineStr"/>
      <c r="P125" t="inlineStr"/>
      <c r="Q125" t="inlineStr"/>
      <c r="R125" t="inlineStr"/>
      <c r="S125" t="inlineStr"/>
      <c r="T125" t="inlineStr"/>
      <c r="U125" s="193">
        <f>I110</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inlineStr">
        <is>
          <t>K18T</t>
        </is>
      </c>
      <c r="B128" s="96" t="inlineStr">
        <is>
          <t xml:space="preserve"> Total </t>
        </is>
      </c>
      <c r="C128" s="954">
        <f>SUM(INDIRECT(ADDRESS(MATCH("K18",$A:$A,0)+1,COLUMN(C$13),4)&amp;":"&amp;ADDRESS(MATCH("K18T",$A:$A,0)-1,COLUMN(C$13),4)))</f>
        <v/>
      </c>
      <c r="D128" s="954">
        <f>SUM(INDIRECT(ADDRESS(MATCH("K18",$A:$A,0)+1,COLUMN(D$13),4)&amp;":"&amp;ADDRESS(MATCH("K18T",$A:$A,0)-1,COLUMN(D$13),4)))</f>
        <v/>
      </c>
      <c r="E128" s="954">
        <f>SUM(INDIRECT(ADDRESS(MATCH("K18",$A:$A,0)+1,COLUMN(E$13),4)&amp;":"&amp;ADDRESS(MATCH("K18T",$A:$A,0)-1,COLUMN(E$13),4)))</f>
        <v/>
      </c>
      <c r="F128" s="954">
        <f>SUM(INDIRECT(ADDRESS(MATCH("K18",$A:$A,0)+1,COLUMN(F$13),4)&amp;":"&amp;ADDRESS(MATCH("K18T",$A:$A,0)-1,COLUMN(F$13),4)))</f>
        <v/>
      </c>
      <c r="G128" s="954" t="n">
        <v>0</v>
      </c>
      <c r="H128" s="954" t="n">
        <v>0</v>
      </c>
      <c r="I128" s="975" t="n"/>
      <c r="J128" s="180" t="n"/>
      <c r="N128" s="976">
        <f>B128</f>
        <v/>
      </c>
      <c r="O128" s="192">
        <f>C128*BS!$B$9</f>
        <v/>
      </c>
      <c r="P128" s="192">
        <f>D128*BS!$B$9</f>
        <v/>
      </c>
      <c r="Q128" s="192">
        <f>E128*BS!$B$9</f>
        <v/>
      </c>
      <c r="R128" s="192">
        <f>F128*BS!$B$9</f>
        <v/>
      </c>
      <c r="S128" s="192">
        <f>G128*BS!$B$9</f>
        <v/>
      </c>
      <c r="T128" s="192">
        <f>H128*BS!$B$9</f>
        <v/>
      </c>
      <c r="U128" s="193" t="n"/>
    </row>
    <row r="129">
      <c r="A129" s="79" t="inlineStr">
        <is>
          <t>K19</t>
        </is>
      </c>
      <c r="B129" s="102" t="inlineStr">
        <is>
          <t xml:space="preserve"> Loan from related parties </t>
        </is>
      </c>
      <c r="C129" s="220" t="n"/>
      <c r="D129" s="220" t="n"/>
      <c r="E129" s="220" t="n"/>
      <c r="F129" s="220" t="n"/>
      <c r="G129" s="220" t="n"/>
      <c r="H129" s="220" t="n"/>
      <c r="I129" s="975" t="n"/>
      <c r="J129" s="180" t="n"/>
      <c r="N129" s="976">
        <f>B129</f>
        <v/>
      </c>
      <c r="O129" s="192" t="inlineStr"/>
      <c r="P129" s="192" t="inlineStr"/>
      <c r="Q129" s="192" t="inlineStr"/>
      <c r="R129" s="192" t="inlineStr"/>
      <c r="S129" s="192" t="inlineStr"/>
      <c r="T129" s="192" t="inlineStr"/>
      <c r="U129" s="193">
        <f>I114</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f>I115</f>
        <v/>
      </c>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I116</f>
        <v/>
      </c>
    </row>
    <row r="132">
      <c r="A132" s="79" t="n"/>
      <c r="B132" s="102" t="n"/>
      <c r="C132" s="103" t="n"/>
      <c r="D132" s="103" t="n"/>
      <c r="E132" s="103" t="n"/>
      <c r="F132" s="103" t="n"/>
      <c r="G132" s="103" t="n"/>
      <c r="H132" s="103" t="n"/>
      <c r="I132" s="975" t="n"/>
      <c r="J132" s="180" t="n"/>
      <c r="N132" s="976" t="inlineStr"/>
      <c r="O132" s="192" t="inlineStr"/>
      <c r="P132" s="192" t="inlineStr"/>
      <c r="Q132" s="192" t="inlineStr"/>
      <c r="R132" s="192" t="inlineStr"/>
      <c r="S132" s="192" t="inlineStr"/>
      <c r="T132" s="192" t="inlineStr"/>
      <c r="U132" s="193">
        <f>I117</f>
        <v/>
      </c>
    </row>
    <row r="133">
      <c r="A133" s="79" t="n"/>
      <c r="B133" s="102" t="n"/>
      <c r="C133" s="220" t="n"/>
      <c r="D133" s="220" t="n"/>
      <c r="E133" s="220" t="n"/>
      <c r="F133" s="220" t="n"/>
      <c r="G133" s="220" t="n"/>
      <c r="H133" s="220" t="n"/>
      <c r="I133" s="975" t="n"/>
      <c r="J133" s="180" t="n"/>
      <c r="N133" s="976" t="inlineStr"/>
      <c r="O133" s="192" t="inlineStr"/>
      <c r="P133" s="192" t="inlineStr"/>
      <c r="Q133" s="192" t="inlineStr"/>
      <c r="R133" s="192" t="inlineStr"/>
      <c r="S133" s="192" t="inlineStr"/>
      <c r="T133" s="192" t="inlineStr"/>
      <c r="U133" s="193" t="n"/>
    </row>
    <row r="134">
      <c r="A134" s="79" t="n"/>
      <c r="B134" s="102" t="n"/>
      <c r="C134" s="220" t="n"/>
      <c r="D134" s="220" t="n"/>
      <c r="E134" s="220" t="n"/>
      <c r="F134" s="220" t="n"/>
      <c r="G134" s="220" t="n"/>
      <c r="H134" s="220" t="n"/>
      <c r="I134" s="975" t="n"/>
      <c r="J134" s="180" t="n"/>
      <c r="N134" s="976" t="inlineStr"/>
      <c r="O134" s="192" t="inlineStr"/>
      <c r="P134" s="192" t="inlineStr"/>
      <c r="Q134" s="192" t="inlineStr"/>
      <c r="R134" s="192" t="inlineStr"/>
      <c r="S134" s="192" t="inlineStr"/>
      <c r="T134" s="192" t="inlineStr"/>
      <c r="U134" s="193">
        <f>I119</f>
        <v/>
      </c>
    </row>
    <row r="135">
      <c r="A135" s="79" t="n"/>
      <c r="B135" s="102" t="n"/>
      <c r="C135" s="220" t="n"/>
      <c r="D135" s="220" t="n"/>
      <c r="E135" s="220" t="n"/>
      <c r="F135" s="220" t="n"/>
      <c r="G135" s="220" t="n"/>
      <c r="H135" s="220" t="n"/>
      <c r="I135" s="975" t="n"/>
      <c r="J135" s="180" t="n"/>
      <c r="N135" s="976" t="inlineStr"/>
      <c r="O135" s="192" t="inlineStr"/>
      <c r="P135" s="192" t="inlineStr"/>
      <c r="Q135" s="192" t="inlineStr"/>
      <c r="R135" s="192" t="inlineStr"/>
      <c r="S135" s="192" t="inlineStr"/>
      <c r="T135" s="192" t="inlineStr"/>
      <c r="U135" s="193">
        <f>I120</f>
        <v/>
      </c>
    </row>
    <row r="136">
      <c r="B136" s="102" t="inlineStr">
        <is>
          <t xml:space="preserve"> Others </t>
        </is>
      </c>
      <c r="C136" s="220" t="n"/>
      <c r="D136" s="220" t="n"/>
      <c r="E136" s="220" t="n"/>
      <c r="F136" s="220" t="n"/>
      <c r="G136" s="220" t="n"/>
      <c r="H136" s="220" t="n"/>
      <c r="I136" s="980" t="n"/>
      <c r="J136" s="180" t="n"/>
      <c r="N136" s="976">
        <f>B136</f>
        <v/>
      </c>
      <c r="O136" s="192" t="inlineStr"/>
      <c r="P136" s="192" t="inlineStr"/>
      <c r="Q136" s="192" t="inlineStr"/>
      <c r="R136" s="192" t="inlineStr"/>
      <c r="S136" s="192" t="inlineStr"/>
      <c r="T136" s="192" t="inlineStr"/>
      <c r="U136" s="193">
        <f>I121</f>
        <v/>
      </c>
    </row>
    <row r="137">
      <c r="A137" s="194" t="inlineStr">
        <is>
          <t>K20</t>
        </is>
      </c>
      <c r="B137" s="96" t="inlineStr">
        <is>
          <t xml:space="preserve">Total </t>
        </is>
      </c>
      <c r="C137" s="987">
        <f>INDIRECT(ADDRESS(MATCH("K16T",$A:$A,0),COLUMN(C$13),4))+INDIRECT(ADDRESS(MATCH("K17T",$A:$A,0),COLUMN(C$13),4))+INDIRECT(ADDRESS(MATCH("K18T",$A:$A,0),COLUMN(C$13),4))+SUM(INDIRECT(ADDRESS(MATCH("K19",$A:$A,0),COLUMN(C$13),4)&amp;":"&amp;ADDRESS(MATCH("K20",$A:$A,0)-1,COLUMN(C$13),4)))</f>
        <v/>
      </c>
      <c r="D137" s="987">
        <f>INDIRECT(ADDRESS(MATCH("K16T",$A:$A,0),COLUMN(D$13),4))+INDIRECT(ADDRESS(MATCH("K17T",$A:$A,0),COLUMN(D$13),4))+INDIRECT(ADDRESS(MATCH("K18T",$A:$A,0),COLUMN(D$13),4))+SUM(INDIRECT(ADDRESS(MATCH("K19",$A:$A,0),COLUMN(D$13),4)&amp;":"&amp;ADDRESS(MATCH("K20",$A:$A,0)-1,COLUMN(D$13),4)))</f>
        <v/>
      </c>
      <c r="E137" s="987">
        <f>INDIRECT(ADDRESS(MATCH("K16T",$A:$A,0),COLUMN(E$13),4))+INDIRECT(ADDRESS(MATCH("K17T",$A:$A,0),COLUMN(E$13),4))+INDIRECT(ADDRESS(MATCH("K18T",$A:$A,0),COLUMN(E$13),4))+SUM(INDIRECT(ADDRESS(MATCH("K19",$A:$A,0),COLUMN(E$13),4)&amp;":"&amp;ADDRESS(MATCH("K20",$A:$A,0)-1,COLUMN(E$13),4)))</f>
        <v/>
      </c>
      <c r="F137" s="987">
        <f>INDIRECT(ADDRESS(MATCH("K16T",$A:$A,0),COLUMN(F$13),4))+INDIRECT(ADDRESS(MATCH("K17T",$A:$A,0),COLUMN(F$13),4))+INDIRECT(ADDRESS(MATCH("K18T",$A:$A,0),COLUMN(F$13),4))+SUM(INDIRECT(ADDRESS(MATCH("K19",$A:$A,0),COLUMN(F$13),4)&amp;":"&amp;ADDRESS(MATCH("K20",$A:$A,0)-1,COLUMN(F$13),4)))</f>
        <v/>
      </c>
      <c r="G137" s="987">
        <f>INDIRECT(ADDRESS(MATCH("K16T",$A:$A,0),COLUMN(G$13),4))+INDIRECT(ADDRESS(MATCH("K17T",$A:$A,0),COLUMN(G$13),4))+INDIRECT(ADDRESS(MATCH("K18T",$A:$A,0),COLUMN(G$13),4))+SUM(INDIRECT(ADDRESS(MATCH("K19",$A:$A,0),COLUMN(G$13),4)&amp;":"&amp;ADDRESS(MATCH("K20",$A:$A,0)-1,COLUMN(G$13),4)))</f>
        <v/>
      </c>
      <c r="H137" s="987">
        <f>INDIRECT(ADDRESS(MATCH("K16T",$A:$A,0),COLUMN(H$13),4))+INDIRECT(ADDRESS(MATCH("K17T",$A:$A,0),COLUMN(H$13),4))+INDIRECT(ADDRESS(MATCH("K18T",$A:$A,0),COLUMN(H$13),4))+SUM(INDIRECT(ADDRESS(MATCH("K19",$A:$A,0),COLUMN(H$13),4)&amp;":"&amp;ADDRESS(MATCH("K20",$A:$A,0)-1,COLUMN(H$13),4)))</f>
        <v/>
      </c>
      <c r="I137" s="988" t="n"/>
      <c r="J137" s="196" t="n"/>
      <c r="K137" s="197" t="n"/>
      <c r="L137" s="197" t="n"/>
      <c r="M137" s="197" t="n"/>
      <c r="N137" s="966">
        <f>B137</f>
        <v/>
      </c>
      <c r="O137" s="198">
        <f>C137*BS!$B$9</f>
        <v/>
      </c>
      <c r="P137" s="198">
        <f>D137*BS!$B$9</f>
        <v/>
      </c>
      <c r="Q137" s="198">
        <f>E137*BS!$B$9</f>
        <v/>
      </c>
      <c r="R137" s="198">
        <f>F137*BS!$B$9</f>
        <v/>
      </c>
      <c r="S137" s="198">
        <f>G137*BS!$B$9</f>
        <v/>
      </c>
      <c r="T137" s="198">
        <f>H137*BS!$B$9</f>
        <v/>
      </c>
      <c r="U137" s="193">
        <f>I122</f>
        <v/>
      </c>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89" t="n"/>
      <c r="D138" s="989" t="n"/>
      <c r="E138" s="989" t="n"/>
      <c r="F138" s="989" t="n"/>
      <c r="G138" s="989" t="n"/>
      <c r="H138" s="989" t="n"/>
      <c r="I138" s="980" t="n"/>
      <c r="J138" s="180" t="n"/>
      <c r="N138" s="976" t="inlineStr"/>
      <c r="O138" s="192" t="inlineStr"/>
      <c r="P138" s="192" t="inlineStr"/>
      <c r="Q138" s="192" t="inlineStr"/>
      <c r="R138" s="192" t="inlineStr"/>
      <c r="S138" s="192" t="inlineStr"/>
      <c r="T138" s="192" t="inlineStr"/>
      <c r="U138" s="193" t="n"/>
    </row>
    <row r="139">
      <c r="A139" s="194" t="inlineStr">
        <is>
          <t>K21</t>
        </is>
      </c>
      <c r="B139" s="96" t="inlineStr">
        <is>
          <t xml:space="preserve">Deferred Taxes </t>
        </is>
      </c>
      <c r="C139" s="990" t="n"/>
      <c r="D139" s="990" t="n"/>
      <c r="E139" s="990" t="n"/>
      <c r="F139" s="990" t="n"/>
      <c r="G139" s="990" t="n"/>
      <c r="H139" s="990" t="n"/>
      <c r="I139" s="988" t="n"/>
      <c r="J139" s="196" t="n"/>
      <c r="K139" s="197" t="n"/>
      <c r="L139" s="197" t="n"/>
      <c r="M139" s="197" t="n"/>
      <c r="N139" s="966">
        <f>B139</f>
        <v/>
      </c>
      <c r="O139" s="198" t="inlineStr"/>
      <c r="P139" s="198" t="inlineStr"/>
      <c r="Q139" s="198" t="inlineStr"/>
      <c r="R139" s="198" t="inlineStr"/>
      <c r="S139" s="198" t="inlineStr"/>
      <c r="T139" s="198" t="inlineStr"/>
      <c r="U139" s="193">
        <f>I124</f>
        <v/>
      </c>
      <c r="V139" s="197" t="n"/>
      <c r="W139" s="197" t="n"/>
      <c r="X139" s="197" t="n"/>
      <c r="Y139" s="197" t="n"/>
      <c r="Z139" s="197" t="n"/>
      <c r="AA139" s="197" t="n"/>
      <c r="AB139" s="197" t="n"/>
      <c r="AC139" s="197" t="n"/>
      <c r="AD139" s="197" t="n"/>
      <c r="AE139" s="197" t="n"/>
      <c r="AF139" s="197" t="n"/>
      <c r="AG139" s="197" t="n"/>
      <c r="AH139" s="197" t="n"/>
      <c r="AI139" s="197" t="n"/>
      <c r="AJ139" s="197" t="n"/>
      <c r="AK139" s="197" t="n"/>
      <c r="AL139" s="197" t="n"/>
      <c r="AM139" s="197" t="n"/>
      <c r="AN139" s="197" t="n"/>
      <c r="AO139" s="197" t="n"/>
      <c r="AP139" s="197" t="n"/>
      <c r="AQ139" s="197" t="n"/>
      <c r="AR139" s="197" t="n"/>
      <c r="AS139" s="197" t="n"/>
      <c r="AT139" s="197" t="n"/>
      <c r="AU139" s="197" t="n"/>
      <c r="AV139" s="197" t="n"/>
      <c r="AW139" s="197" t="n"/>
      <c r="AX139" s="197" t="n"/>
      <c r="AY139" s="197" t="n"/>
      <c r="AZ139" s="197" t="n"/>
      <c r="BA139" s="197" t="n"/>
      <c r="BB139" s="197" t="n"/>
      <c r="BC139" s="197" t="n"/>
      <c r="BD139" s="197" t="n"/>
      <c r="BE139" s="197" t="n"/>
      <c r="BF139" s="197" t="n"/>
      <c r="BG139" s="197" t="n"/>
      <c r="BH139" s="197" t="n"/>
      <c r="BI139" s="197" t="n"/>
      <c r="BJ139" s="197" t="n"/>
      <c r="BK139" s="197" t="n"/>
      <c r="BL139" s="197" t="n"/>
      <c r="BM139" s="197" t="n"/>
      <c r="BN139" s="197" t="n"/>
      <c r="BO139" s="197" t="n"/>
      <c r="BP139" s="197" t="n"/>
      <c r="BQ139" s="197" t="n"/>
      <c r="BR139" s="197" t="n"/>
      <c r="BS139" s="197" t="n"/>
      <c r="BT139" s="197" t="n"/>
      <c r="BU139" s="197" t="n"/>
      <c r="BV139" s="197" t="n"/>
      <c r="BW139" s="197" t="n"/>
      <c r="BX139" s="197" t="n"/>
      <c r="BY139" s="197" t="n"/>
      <c r="BZ139" s="197" t="n"/>
      <c r="CA139" s="197" t="n"/>
      <c r="CB139" s="197" t="n"/>
      <c r="CC139" s="197" t="n"/>
      <c r="CD139" s="197" t="n"/>
      <c r="CE139" s="197" t="n"/>
      <c r="CF139" s="197" t="n"/>
      <c r="CG139" s="197" t="n"/>
      <c r="CH139" s="197" t="n"/>
      <c r="CI139" s="197" t="n"/>
      <c r="CJ139" s="197" t="n"/>
      <c r="CK139" s="197" t="n"/>
      <c r="CL139" s="197" t="n"/>
      <c r="CM139" s="197" t="n"/>
      <c r="CN139" s="197" t="n"/>
      <c r="CO139" s="197" t="n"/>
      <c r="CP139" s="197" t="n"/>
      <c r="CQ139" s="197" t="n"/>
      <c r="CR139" s="197" t="n"/>
      <c r="CS139" s="197" t="n"/>
      <c r="CT139" s="197" t="n"/>
      <c r="CU139" s="197" t="n"/>
      <c r="CV139" s="197" t="n"/>
      <c r="CW139" s="197" t="n"/>
      <c r="CX139" s="197" t="n"/>
      <c r="CY139" s="197" t="n"/>
      <c r="CZ139" s="197" t="n"/>
      <c r="DA139" s="197" t="n"/>
      <c r="DB139" s="197" t="n"/>
      <c r="DC139" s="197" t="n"/>
      <c r="DD139" s="197" t="n"/>
      <c r="DE139" s="197" t="n"/>
      <c r="DF139" s="197" t="n"/>
      <c r="DG139" s="197" t="n"/>
      <c r="DH139" s="197" t="n"/>
      <c r="DI139" s="197" t="n"/>
      <c r="DJ139" s="197" t="n"/>
      <c r="DK139" s="197" t="n"/>
      <c r="DL139" s="197" t="n"/>
      <c r="DM139" s="197" t="n"/>
      <c r="DN139" s="197" t="n"/>
      <c r="DO139" s="197" t="n"/>
      <c r="DP139" s="197" t="n"/>
      <c r="DQ139" s="197" t="n"/>
      <c r="DR139" s="197" t="n"/>
      <c r="DS139" s="197" t="n"/>
      <c r="DT139" s="197" t="n"/>
      <c r="DU139" s="197" t="n"/>
      <c r="DV139" s="197" t="n"/>
      <c r="DW139" s="197" t="n"/>
      <c r="DX139" s="197" t="n"/>
      <c r="DY139" s="197" t="n"/>
      <c r="DZ139" s="197" t="n"/>
      <c r="EA139" s="197" t="n"/>
      <c r="EB139" s="197" t="n"/>
      <c r="EC139" s="197" t="n"/>
      <c r="ED139" s="197" t="n"/>
      <c r="EE139" s="197" t="n"/>
      <c r="EF139" s="197" t="n"/>
      <c r="EG139" s="197" t="n"/>
      <c r="EH139" s="197" t="n"/>
      <c r="EI139" s="197" t="n"/>
      <c r="EJ139" s="197" t="n"/>
    </row>
    <row r="140" customFormat="1" s="194">
      <c r="B140" s="102" t="n"/>
      <c r="C140" s="103" t="n"/>
      <c r="D140" s="103" t="n"/>
      <c r="E140" s="103" t="n"/>
      <c r="F140" s="103" t="n"/>
      <c r="G140" s="103" t="n"/>
      <c r="H140" s="103" t="n"/>
      <c r="I140" s="988" t="n"/>
      <c r="J140" s="196" t="n"/>
      <c r="K140" s="197" t="n"/>
      <c r="L140" s="197" t="n"/>
      <c r="M140" s="197" t="n"/>
      <c r="N140" s="966" t="inlineStr"/>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52" t="n"/>
      <c r="D141" s="952" t="n"/>
      <c r="E141" s="952" t="n"/>
      <c r="F141" s="952" t="n"/>
      <c r="G141" s="952" t="n"/>
      <c r="H141" s="952" t="n"/>
      <c r="I141" s="980" t="n"/>
      <c r="J141" s="180" t="n"/>
      <c r="N141" s="976" t="inlineStr"/>
      <c r="O141" s="192" t="inlineStr"/>
      <c r="P141" s="192" t="inlineStr"/>
      <c r="Q141" s="192" t="inlineStr"/>
      <c r="R141" s="192" t="inlineStr"/>
      <c r="S141" s="192" t="inlineStr"/>
      <c r="T141" s="192" t="inlineStr"/>
      <c r="U141" s="193" t="n"/>
    </row>
    <row r="142" customFormat="1" s="194">
      <c r="A142" s="171" t="inlineStr">
        <is>
          <t>K22</t>
        </is>
      </c>
      <c r="B142" s="96" t="inlineStr">
        <is>
          <t xml:space="preserve">Total </t>
        </is>
      </c>
      <c r="C142" s="954">
        <f>SUM(INDIRECT(ADDRESS(MATCH("K21",$A:$A,0)+1,COLUMN(C$13),4)&amp;":"&amp;ADDRESS(MATCH("K22",$A:$A,0)-1,COLUMN(C$13),4)))</f>
        <v/>
      </c>
      <c r="D142" s="954">
        <f>SUM(INDIRECT(ADDRESS(MATCH("K21",$A:$A,0)+1,COLUMN(D$13),4)&amp;":"&amp;ADDRESS(MATCH("K22",$A:$A,0)-1,COLUMN(D$13),4)))</f>
        <v/>
      </c>
      <c r="E142" s="954">
        <f>SUM(INDIRECT(ADDRESS(MATCH("K21",$A:$A,0)+1,COLUMN(E$13),4)&amp;":"&amp;ADDRESS(MATCH("K22",$A:$A,0)-1,COLUMN(E$13),4)))</f>
        <v/>
      </c>
      <c r="F142" s="954">
        <f>SUM(INDIRECT(ADDRESS(MATCH("K21",$A:$A,0)+1,COLUMN(F$13),4)&amp;":"&amp;ADDRESS(MATCH("K22",$A:$A,0)-1,COLUMN(F$13),4)))</f>
        <v/>
      </c>
      <c r="G142" s="954" t="n">
        <v>1042</v>
      </c>
      <c r="H142" s="954" t="n">
        <v>641</v>
      </c>
      <c r="I142" s="980" t="n"/>
      <c r="J142" s="180" t="n"/>
      <c r="N142" s="976">
        <f>B142</f>
        <v/>
      </c>
      <c r="O142" s="192">
        <f>C142*BS!$B$9</f>
        <v/>
      </c>
      <c r="P142" s="192">
        <f>D142*BS!$B$9</f>
        <v/>
      </c>
      <c r="Q142" s="192">
        <f>E142*BS!$B$9</f>
        <v/>
      </c>
      <c r="R142" s="192">
        <f>F142*BS!$B$9</f>
        <v/>
      </c>
      <c r="S142" s="192">
        <f>G142*BS!$B$9</f>
        <v/>
      </c>
      <c r="T142" s="192">
        <f>H142*BS!$B$9</f>
        <v/>
      </c>
      <c r="U142" s="193" t="n"/>
    </row>
    <row r="143" ht="14.1" customHeight="1" s="340">
      <c r="A143" s="194" t="inlineStr">
        <is>
          <t>K23</t>
        </is>
      </c>
      <c r="B143" s="96" t="inlineStr">
        <is>
          <t xml:space="preserve">Other Long Term liabilities </t>
        </is>
      </c>
      <c r="C143" s="990" t="n"/>
      <c r="D143" s="990" t="n"/>
      <c r="E143" s="990" t="n"/>
      <c r="F143" s="990" t="n"/>
      <c r="G143" s="990" t="n"/>
      <c r="H143" s="990" t="n"/>
      <c r="I143" s="988" t="n"/>
      <c r="J143" s="196" t="n"/>
      <c r="K143" s="197" t="n"/>
      <c r="L143" s="197" t="n"/>
      <c r="M143" s="197" t="n"/>
      <c r="N143" s="966">
        <f>B143</f>
        <v/>
      </c>
      <c r="O143" s="198" t="inlineStr"/>
      <c r="P143" s="198" t="inlineStr"/>
      <c r="Q143" s="198" t="inlineStr"/>
      <c r="R143" s="198" t="inlineStr"/>
      <c r="S143" s="198" t="inlineStr"/>
      <c r="T143" s="198" t="inlineStr"/>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t="inlineStr">
        <is>
          <t>Employee benefits None At 1 January 2020</t>
        </is>
      </c>
      <c r="G144" t="n">
        <v>0</v>
      </c>
      <c r="H144" t="n">
        <v>4343</v>
      </c>
      <c r="N144">
        <f>B144</f>
        <v/>
      </c>
      <c r="O144" t="inlineStr"/>
      <c r="P144" t="inlineStr"/>
      <c r="Q144" t="inlineStr"/>
      <c r="R144" t="inlineStr"/>
      <c r="S144">
        <f>G144*BS!$B$9</f>
        <v/>
      </c>
      <c r="T144">
        <f>H144*BS!$B$9</f>
        <v/>
      </c>
    </row>
    <row r="145">
      <c r="B145" t="inlineStr">
        <is>
          <t>Employee benefits None Arising during the year</t>
        </is>
      </c>
      <c r="G145" t="n">
        <v>0</v>
      </c>
      <c r="H145" t="n">
        <v>541</v>
      </c>
      <c r="N145">
        <f>B145</f>
        <v/>
      </c>
      <c r="O145" t="inlineStr"/>
      <c r="P145" t="inlineStr"/>
      <c r="Q145" t="inlineStr"/>
      <c r="R145" t="inlineStr"/>
      <c r="S145">
        <f>G145*BS!$B$9</f>
        <v/>
      </c>
      <c r="T145">
        <f>H145*BS!$B$9</f>
        <v/>
      </c>
    </row>
    <row r="146">
      <c r="B146" t="inlineStr">
        <is>
          <t>Employee benefits None Unwinding of discount</t>
        </is>
      </c>
      <c r="G146" t="n">
        <v>0</v>
      </c>
      <c r="H146" t="n">
        <v>0</v>
      </c>
      <c r="N146">
        <f>B146</f>
        <v/>
      </c>
      <c r="O146" t="inlineStr"/>
      <c r="P146" t="inlineStr"/>
      <c r="Q146" t="inlineStr"/>
      <c r="R146" t="inlineStr"/>
      <c r="S146">
        <f>G146*BS!$B$9</f>
        <v/>
      </c>
      <c r="T146">
        <f>H146*BS!$B$9</f>
        <v/>
      </c>
    </row>
    <row r="147">
      <c r="B147" t="inlineStr">
        <is>
          <t>Employee benefits None At31 December 2020</t>
        </is>
      </c>
      <c r="G147" t="n">
        <v>0</v>
      </c>
      <c r="H147" t="n">
        <v>4884</v>
      </c>
      <c r="N147">
        <f>B147</f>
        <v/>
      </c>
      <c r="O147" t="inlineStr"/>
      <c r="P147" t="inlineStr"/>
      <c r="Q147" t="inlineStr"/>
      <c r="R147" t="inlineStr"/>
      <c r="S147">
        <f>G147*BS!$B$9</f>
        <v/>
      </c>
      <c r="T147">
        <f>H147*BS!$B$9</f>
        <v/>
      </c>
    </row>
    <row r="148">
      <c r="B148" t="inlineStr">
        <is>
          <t>Employee benefits None 2020 Current</t>
        </is>
      </c>
      <c r="G148" t="n">
        <v>0</v>
      </c>
      <c r="H148" t="n">
        <v>4846</v>
      </c>
      <c r="N148">
        <f>B148</f>
        <v/>
      </c>
      <c r="O148" t="inlineStr"/>
      <c r="P148" t="inlineStr"/>
      <c r="Q148" t="inlineStr"/>
      <c r="R148" t="inlineStr"/>
      <c r="S148">
        <f>G148*BS!$B$9</f>
        <v/>
      </c>
      <c r="T148">
        <f>H148*BS!$B$9</f>
        <v/>
      </c>
    </row>
    <row r="149">
      <c r="B149" t="inlineStr">
        <is>
          <t>Employee benefits None 2020 Non-current</t>
        </is>
      </c>
      <c r="G149" t="n">
        <v>0</v>
      </c>
      <c r="H149" t="n">
        <v>38</v>
      </c>
      <c r="N149">
        <f>B149</f>
        <v/>
      </c>
      <c r="O149" t="inlineStr"/>
      <c r="P149" t="inlineStr"/>
      <c r="Q149" t="inlineStr"/>
      <c r="R149" t="inlineStr"/>
      <c r="S149">
        <f>G149*BS!$B$9</f>
        <v/>
      </c>
      <c r="T149">
        <f>H149*BS!$B$9</f>
        <v/>
      </c>
    </row>
    <row r="150">
      <c r="B150" t="inlineStr">
        <is>
          <t>Workers compensation None 2020 Current</t>
        </is>
      </c>
      <c r="G150" t="n">
        <v>0</v>
      </c>
      <c r="H150" t="n">
        <v>3884</v>
      </c>
      <c r="N150">
        <f>B150</f>
        <v/>
      </c>
      <c r="O150" t="inlineStr"/>
      <c r="P150" t="inlineStr"/>
      <c r="Q150" t="inlineStr"/>
      <c r="R150" t="inlineStr"/>
      <c r="S150">
        <f>G150*BS!$B$9</f>
        <v/>
      </c>
      <c r="T150">
        <f>H150*BS!$B$9</f>
        <v/>
      </c>
    </row>
    <row r="151">
      <c r="A151" s="79" t="n"/>
      <c r="B151" s="102" t="inlineStr">
        <is>
          <t>Defined Benefit None 2020 Current</t>
        </is>
      </c>
      <c r="C151" s="991" t="n"/>
      <c r="D151" s="991" t="n"/>
      <c r="E151" s="991" t="n"/>
      <c r="F151" s="991" t="n"/>
      <c r="G151" s="991" t="n">
        <v>0</v>
      </c>
      <c r="H151" s="991" t="n">
        <v>0</v>
      </c>
      <c r="I151" s="984" t="n"/>
      <c r="J151" s="180" t="n"/>
      <c r="N151" s="976">
        <f>B151</f>
        <v/>
      </c>
      <c r="O151" s="192" t="inlineStr"/>
      <c r="P151" s="192" t="inlineStr"/>
      <c r="Q151" s="192" t="inlineStr"/>
      <c r="R151" s="192" t="inlineStr"/>
      <c r="S151" s="192">
        <f>G151*BS!$B$9</f>
        <v/>
      </c>
      <c r="T151" s="192">
        <f>H151*BS!$B$9</f>
        <v/>
      </c>
      <c r="U151" s="193">
        <f>I129</f>
        <v/>
      </c>
    </row>
    <row r="152">
      <c r="A152" s="79" t="n"/>
      <c r="B152" s="102" t="inlineStr">
        <is>
          <t>Provision for asset retirement obligation None 2020 Current</t>
        </is>
      </c>
      <c r="C152" s="991" t="n"/>
      <c r="D152" s="991" t="n"/>
      <c r="E152" s="991" t="n"/>
      <c r="F152" s="991" t="n"/>
      <c r="G152" s="991" t="n">
        <v>0</v>
      </c>
      <c r="H152" s="991" t="n">
        <v>0</v>
      </c>
      <c r="I152" s="992" t="n"/>
      <c r="J152" s="180" t="n"/>
      <c r="N152" s="976">
        <f>B152</f>
        <v/>
      </c>
      <c r="O152" s="192" t="inlineStr"/>
      <c r="P152" s="192" t="inlineStr"/>
      <c r="Q152" s="192" t="inlineStr"/>
      <c r="R152" s="192" t="inlineStr"/>
      <c r="S152" s="192">
        <f>G152*BS!$B$9</f>
        <v/>
      </c>
      <c r="T152" s="192">
        <f>H152*BS!$B$9</f>
        <v/>
      </c>
      <c r="U152" s="193">
        <f>I130</f>
        <v/>
      </c>
    </row>
    <row r="153" customFormat="1" s="194">
      <c r="A153" s="79" t="n"/>
      <c r="B153" s="102" t="inlineStr">
        <is>
          <t>Provision for carbon dust and other None 2020 Current</t>
        </is>
      </c>
      <c r="C153" s="103" t="n"/>
      <c r="D153" s="103" t="n"/>
      <c r="E153" s="103" t="n"/>
      <c r="F153" s="103" t="n"/>
      <c r="G153" s="103" t="n">
        <v>0</v>
      </c>
      <c r="H153" s="103" t="n">
        <v>729</v>
      </c>
      <c r="I153" s="992" t="n"/>
      <c r="J153" s="180" t="n"/>
      <c r="N153" s="976">
        <f>B153</f>
        <v/>
      </c>
      <c r="O153" s="192" t="inlineStr"/>
      <c r="P153" s="192" t="inlineStr"/>
      <c r="Q153" s="192" t="inlineStr"/>
      <c r="R153" s="192" t="inlineStr"/>
      <c r="S153" s="192">
        <f>G153*BS!$B$9</f>
        <v/>
      </c>
      <c r="T153" s="192">
        <f>H153*BS!$B$9</f>
        <v/>
      </c>
      <c r="U153" s="193">
        <f>I131</f>
        <v/>
      </c>
    </row>
    <row r="154">
      <c r="A154" s="79" t="n"/>
      <c r="B154" s="102" t="inlineStr">
        <is>
          <t>Totals None At 1 January 2020</t>
        </is>
      </c>
      <c r="C154" s="991" t="n"/>
      <c r="D154" s="991" t="n"/>
      <c r="E154" s="991" t="n"/>
      <c r="F154" s="991" t="n"/>
      <c r="G154" s="991" t="n">
        <v>0</v>
      </c>
      <c r="H154" s="991" t="n">
        <v>19857</v>
      </c>
      <c r="I154" s="992" t="n"/>
      <c r="J154" s="180" t="n"/>
      <c r="N154" s="976">
        <f>B154</f>
        <v/>
      </c>
      <c r="O154" s="192" t="inlineStr"/>
      <c r="P154" s="192" t="inlineStr"/>
      <c r="Q154" s="192" t="inlineStr"/>
      <c r="R154" s="192" t="inlineStr"/>
      <c r="S154" s="192">
        <f>G154*BS!$B$9</f>
        <v/>
      </c>
      <c r="T154" s="192">
        <f>H154*BS!$B$9</f>
        <v/>
      </c>
      <c r="U154" s="193">
        <f>I132</f>
        <v/>
      </c>
    </row>
    <row r="155" ht="18.75" customFormat="1" customHeight="1" s="194">
      <c r="A155" s="79" t="n"/>
      <c r="B155" s="102" t="inlineStr">
        <is>
          <t>Totals None Arising during the year</t>
        </is>
      </c>
      <c r="C155" s="991" t="n"/>
      <c r="D155" s="991" t="n"/>
      <c r="E155" s="991" t="n"/>
      <c r="F155" s="991" t="n"/>
      <c r="G155" s="991" t="n">
        <v>0</v>
      </c>
      <c r="H155" s="991" t="n">
        <v>38883</v>
      </c>
      <c r="I155" s="992" t="n"/>
      <c r="J155" s="180" t="n"/>
      <c r="N155" s="976">
        <f>B155</f>
        <v/>
      </c>
      <c r="O155" s="192" t="inlineStr"/>
      <c r="P155" s="192" t="inlineStr"/>
      <c r="Q155" s="192" t="inlineStr"/>
      <c r="R155" s="192" t="inlineStr"/>
      <c r="S155" s="192">
        <f>G155*BS!$B$9</f>
        <v/>
      </c>
      <c r="T155" s="192">
        <f>H155*BS!$B$9</f>
        <v/>
      </c>
      <c r="U155" s="193">
        <f>I133</f>
        <v/>
      </c>
    </row>
    <row r="156" ht="18.75" customFormat="1" customHeight="1" s="194">
      <c r="A156" s="79" t="n"/>
      <c r="B156" s="102" t="inlineStr">
        <is>
          <t>Totals None Unwinding of discount</t>
        </is>
      </c>
      <c r="C156" s="991" t="n"/>
      <c r="D156" s="991" t="n"/>
      <c r="E156" s="991" t="n"/>
      <c r="F156" s="991" t="n"/>
      <c r="G156" s="991" t="n">
        <v>0</v>
      </c>
      <c r="H156" s="991" t="n">
        <v>-854</v>
      </c>
      <c r="I156" s="992" t="n"/>
      <c r="J156" s="180" t="n"/>
      <c r="N156" s="976">
        <f>B156</f>
        <v/>
      </c>
      <c r="O156" s="192" t="inlineStr"/>
      <c r="P156" s="192" t="inlineStr"/>
      <c r="Q156" s="192" t="inlineStr"/>
      <c r="R156" s="192" t="inlineStr"/>
      <c r="S156" s="192">
        <f>G156*BS!$B$9</f>
        <v/>
      </c>
      <c r="T156" s="192">
        <f>H156*BS!$B$9</f>
        <v/>
      </c>
      <c r="U156" s="193">
        <f>I134</f>
        <v/>
      </c>
    </row>
    <row r="157" ht="18.75" customFormat="1" customHeight="1" s="194">
      <c r="A157" s="79" t="n"/>
      <c r="B157" s="102" t="inlineStr">
        <is>
          <t>Totals None At31 December 2020</t>
        </is>
      </c>
      <c r="C157" s="991" t="n"/>
      <c r="D157" s="991" t="n"/>
      <c r="E157" s="991" t="n"/>
      <c r="F157" s="991" t="n"/>
      <c r="G157" s="991" t="n">
        <v>0</v>
      </c>
      <c r="H157" s="991" t="n">
        <v>57886</v>
      </c>
      <c r="I157" s="992" t="n"/>
      <c r="J157" s="180" t="n"/>
      <c r="N157" s="976">
        <f>B157</f>
        <v/>
      </c>
      <c r="O157" s="192" t="inlineStr"/>
      <c r="P157" s="192" t="inlineStr"/>
      <c r="Q157" s="192" t="inlineStr"/>
      <c r="R157" s="192" t="inlineStr"/>
      <c r="S157" s="192">
        <f>G157*BS!$B$9</f>
        <v/>
      </c>
      <c r="T157" s="192">
        <f>H157*BS!$B$9</f>
        <v/>
      </c>
      <c r="U157" s="193">
        <f>I135</f>
        <v/>
      </c>
    </row>
    <row r="158" ht="18.75" customFormat="1" customHeight="1" s="194">
      <c r="A158" s="79" t="n"/>
      <c r="B158" s="102" t="inlineStr">
        <is>
          <t>Totals None 2020 Current</t>
        </is>
      </c>
      <c r="C158" s="991" t="n"/>
      <c r="D158" s="991" t="n"/>
      <c r="E158" s="991" t="n"/>
      <c r="F158" s="991" t="n"/>
      <c r="G158" s="991" t="n">
        <v>0</v>
      </c>
      <c r="H158" s="991" t="n">
        <v>9459</v>
      </c>
      <c r="I158" s="992" t="n"/>
      <c r="J158" s="180" t="n"/>
      <c r="N158" s="976">
        <f>B158</f>
        <v/>
      </c>
      <c r="O158" s="192" t="inlineStr"/>
      <c r="P158" s="192" t="inlineStr"/>
      <c r="Q158" s="192" t="inlineStr"/>
      <c r="R158" s="192" t="inlineStr"/>
      <c r="S158" s="192">
        <f>G158*BS!$B$9</f>
        <v/>
      </c>
      <c r="T158" s="192">
        <f>H158*BS!$B$9</f>
        <v/>
      </c>
      <c r="U158" s="193">
        <f>I136</f>
        <v/>
      </c>
    </row>
    <row r="159" ht="18.75" customFormat="1" customHeight="1" s="194">
      <c r="A159" s="79" t="n"/>
      <c r="B159" s="102" t="inlineStr">
        <is>
          <t>Totals None 2020 Non-current</t>
        </is>
      </c>
      <c r="C159" s="991" t="n"/>
      <c r="D159" s="991" t="n"/>
      <c r="E159" s="991" t="n"/>
      <c r="F159" s="991" t="n"/>
      <c r="G159" s="991" t="n">
        <v>0</v>
      </c>
      <c r="H159" s="991" t="n">
        <v>48427</v>
      </c>
      <c r="I159" s="992" t="n"/>
      <c r="J159" s="180" t="n"/>
      <c r="N159" s="976">
        <f>B159</f>
        <v/>
      </c>
      <c r="O159" s="192" t="inlineStr"/>
      <c r="P159" s="192" t="inlineStr"/>
      <c r="Q159" s="192" t="inlineStr"/>
      <c r="R159" s="192" t="inlineStr"/>
      <c r="S159" s="192">
        <f>G159*BS!$B$9</f>
        <v/>
      </c>
      <c r="T159" s="192">
        <f>H159*BS!$B$9</f>
        <v/>
      </c>
      <c r="U159" s="193">
        <f>I137</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I138</f>
        <v/>
      </c>
    </row>
    <row r="161">
      <c r="A161" s="79" t="n"/>
      <c r="B161" s="102" t="n"/>
      <c r="C161" s="991" t="n"/>
      <c r="D161" s="991" t="n"/>
      <c r="E161" s="991" t="n"/>
      <c r="F161" s="991" t="n"/>
      <c r="G161" s="991" t="n"/>
      <c r="H161" s="991" t="n"/>
      <c r="I161" s="992" t="n"/>
      <c r="J161" s="180" t="n"/>
      <c r="N161" s="976" t="inlineStr"/>
      <c r="O161" s="192" t="inlineStr"/>
      <c r="P161" s="192" t="inlineStr"/>
      <c r="Q161" s="192" t="inlineStr"/>
      <c r="R161" s="192" t="inlineStr"/>
      <c r="S161" s="192" t="inlineStr"/>
      <c r="T161" s="192" t="inlineStr"/>
      <c r="U161" s="193">
        <f>I139</f>
        <v/>
      </c>
    </row>
    <row r="162" ht="18.75" customFormat="1" customHeight="1" s="194">
      <c r="A162" s="194" t="inlineStr">
        <is>
          <t>K24</t>
        </is>
      </c>
      <c r="B162" s="96" t="inlineStr">
        <is>
          <t xml:space="preserve">Total </t>
        </is>
      </c>
      <c r="C162" s="954">
        <f>SUM(INDIRECT(ADDRESS(MATCH("K23",$A:$A,0)+1,COLUMN(C$13),4)&amp;":"&amp;ADDRESS(MATCH("K24",$A:$A,0)-1,COLUMN(C$13),4)))</f>
        <v/>
      </c>
      <c r="D162" s="954">
        <f>SUM(INDIRECT(ADDRESS(MATCH("K23",$A:$A,0)+1,COLUMN(D$13),4)&amp;":"&amp;ADDRESS(MATCH("K24",$A:$A,0)-1,COLUMN(D$13),4)))</f>
        <v/>
      </c>
      <c r="E162" s="954">
        <f>SUM(INDIRECT(ADDRESS(MATCH("K23",$A:$A,0)+1,COLUMN(E$13),4)&amp;":"&amp;ADDRESS(MATCH("K24",$A:$A,0)-1,COLUMN(E$13),4)))</f>
        <v/>
      </c>
      <c r="F162" s="954">
        <f>SUM(INDIRECT(ADDRESS(MATCH("K23",$A:$A,0)+1,COLUMN(F$13),4)&amp;":"&amp;ADDRESS(MATCH("K24",$A:$A,0)-1,COLUMN(F$13),4)))</f>
        <v/>
      </c>
      <c r="G162" s="954">
        <f>SUM(INDIRECT(ADDRESS(MATCH("K23",$A:$A,0)+1,COLUMN(G$13),4)&amp;":"&amp;ADDRESS(MATCH("K24",$A:$A,0)-1,COLUMN(G$13),4)))</f>
        <v/>
      </c>
      <c r="H162" s="954">
        <f>SUM(INDIRECT(ADDRESS(MATCH("K23",$A:$A,0)+1,COLUMN(H$13),4)&amp;":"&amp;ADDRESS(MATCH("K24",$A:$A,0)-1,COLUMN(H$13),4)))</f>
        <v/>
      </c>
      <c r="I162" s="977"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39" t="n"/>
      <c r="D163" s="939" t="n"/>
      <c r="E163" s="939" t="n"/>
      <c r="F163" s="939" t="n"/>
      <c r="G163" s="939" t="n"/>
      <c r="H163" s="939" t="n"/>
      <c r="I163" s="975" t="n"/>
      <c r="J163" s="180" t="n"/>
      <c r="N163" s="976" t="inlineStr"/>
      <c r="O163" s="192" t="inlineStr"/>
      <c r="P163" s="192" t="inlineStr"/>
      <c r="Q163" s="192" t="inlineStr"/>
      <c r="R163" s="192" t="inlineStr"/>
      <c r="S163" s="192" t="inlineStr"/>
      <c r="T163" s="192" t="inlineStr"/>
      <c r="U163" s="193" t="n"/>
    </row>
    <row r="164" ht="18.75" customFormat="1" customHeight="1" s="194">
      <c r="A164" s="194" t="inlineStr">
        <is>
          <t>K25</t>
        </is>
      </c>
      <c r="B164" s="96" t="inlineStr">
        <is>
          <t xml:space="preserve">Minority Interest </t>
        </is>
      </c>
      <c r="C164" s="954" t="n"/>
      <c r="D164" s="954" t="n"/>
      <c r="E164" s="954" t="n"/>
      <c r="F164" s="954" t="n"/>
      <c r="G164" s="954" t="n"/>
      <c r="H164" s="954" t="n"/>
      <c r="I164" s="977" t="n"/>
      <c r="J164" s="196" t="n"/>
      <c r="K164" s="197" t="n"/>
      <c r="L164" s="197" t="n"/>
      <c r="M164" s="197" t="n"/>
      <c r="N164" s="966">
        <f>B164</f>
        <v/>
      </c>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79" t="n"/>
      <c r="B165" s="102" t="n"/>
      <c r="C165" s="952" t="n"/>
      <c r="D165" s="952" t="n"/>
      <c r="E165" s="952" t="n"/>
      <c r="F165" s="952" t="n"/>
      <c r="G165" s="952" t="n"/>
      <c r="H165" s="952" t="n"/>
      <c r="I165" s="979" t="n"/>
      <c r="J165" s="180" t="n"/>
      <c r="N165" s="976" t="inlineStr"/>
      <c r="O165" s="192" t="inlineStr"/>
      <c r="P165" s="192" t="inlineStr"/>
      <c r="Q165" s="192" t="inlineStr"/>
      <c r="R165" s="192" t="inlineStr"/>
      <c r="S165" s="192" t="inlineStr"/>
      <c r="T165" s="192" t="inlineStr"/>
      <c r="U165" s="193">
        <f>I143</f>
        <v/>
      </c>
    </row>
    <row r="166" ht="18.75" customFormat="1" customHeight="1" s="194">
      <c r="A166" s="79" t="n"/>
      <c r="B166" s="102" t="n"/>
      <c r="C166" s="993" t="n"/>
      <c r="D166" s="993" t="n"/>
      <c r="E166" s="993" t="n"/>
      <c r="F166" s="952" t="n"/>
      <c r="G166" s="952" t="n"/>
      <c r="H166" s="952" t="n"/>
      <c r="I166" s="979" t="n"/>
      <c r="J166" s="180" t="n"/>
      <c r="N166" s="976" t="inlineStr"/>
      <c r="O166" s="192" t="inlineStr"/>
      <c r="P166" s="192" t="inlineStr"/>
      <c r="Q166" s="192" t="inlineStr"/>
      <c r="R166" s="192" t="inlineStr"/>
      <c r="S166" s="192" t="inlineStr"/>
      <c r="T166" s="192" t="inlineStr"/>
      <c r="U166" s="193">
        <f>I144</f>
        <v/>
      </c>
    </row>
    <row r="167">
      <c r="A167" s="79" t="n"/>
      <c r="B167" s="102" t="n"/>
      <c r="C167" s="993" t="n"/>
      <c r="D167" s="993" t="n"/>
      <c r="E167" s="993" t="n"/>
      <c r="F167" s="952" t="n"/>
      <c r="G167" s="952" t="n"/>
      <c r="H167" s="952" t="n"/>
      <c r="I167" s="979" t="n"/>
      <c r="J167" s="180" t="n"/>
      <c r="N167" s="976" t="inlineStr"/>
      <c r="O167" s="192" t="inlineStr"/>
      <c r="P167" s="192" t="inlineStr"/>
      <c r="Q167" s="192" t="inlineStr"/>
      <c r="R167" s="192" t="inlineStr"/>
      <c r="S167" s="192" t="inlineStr"/>
      <c r="T167" s="192" t="inlineStr"/>
      <c r="U167" s="193">
        <f>I145</f>
        <v/>
      </c>
    </row>
    <row r="168">
      <c r="A168" s="79" t="n"/>
      <c r="B168" s="102" t="n"/>
      <c r="C168" s="993" t="n"/>
      <c r="D168" s="993" t="n"/>
      <c r="E168" s="993" t="n"/>
      <c r="F168" s="952" t="n"/>
      <c r="G168" s="952" t="n"/>
      <c r="H168" s="952" t="n"/>
      <c r="I168" s="979" t="n"/>
      <c r="J168" s="180" t="n"/>
      <c r="N168" s="976" t="inlineStr"/>
      <c r="O168" s="192" t="inlineStr"/>
      <c r="P168" s="192" t="inlineStr"/>
      <c r="Q168" s="192" t="inlineStr"/>
      <c r="R168" s="192" t="inlineStr"/>
      <c r="S168" s="192" t="inlineStr"/>
      <c r="T168" s="192" t="inlineStr"/>
      <c r="U168" s="193">
        <f>I146</f>
        <v/>
      </c>
    </row>
    <row r="169">
      <c r="A169" s="79" t="n"/>
      <c r="B169" s="102" t="n"/>
      <c r="C169" s="993" t="n"/>
      <c r="D169" s="993" t="n"/>
      <c r="E169" s="993" t="n"/>
      <c r="F169" s="952" t="n"/>
      <c r="G169" s="952" t="n"/>
      <c r="H169" s="952" t="n"/>
      <c r="I169" s="979" t="n"/>
      <c r="J169" s="180" t="n"/>
      <c r="N169" s="976" t="inlineStr"/>
      <c r="O169" s="192" t="inlineStr"/>
      <c r="P169" s="192" t="inlineStr"/>
      <c r="Q169" s="192" t="inlineStr"/>
      <c r="R169" s="192" t="inlineStr"/>
      <c r="S169" s="192" t="inlineStr"/>
      <c r="T169" s="192" t="inlineStr"/>
      <c r="U169" s="193">
        <f>I147</f>
        <v/>
      </c>
    </row>
    <row r="170">
      <c r="A170" s="79" t="n"/>
      <c r="B170" s="102" t="n"/>
      <c r="C170" s="993" t="n"/>
      <c r="D170" s="993" t="n"/>
      <c r="E170" s="993" t="n"/>
      <c r="F170" s="952" t="n"/>
      <c r="G170" s="952" t="n"/>
      <c r="H170" s="952" t="n"/>
      <c r="I170" s="979" t="n"/>
      <c r="J170" s="180" t="n"/>
      <c r="N170" s="976" t="inlineStr"/>
      <c r="O170" s="192" t="inlineStr"/>
      <c r="P170" s="192" t="inlineStr"/>
      <c r="Q170" s="192" t="inlineStr"/>
      <c r="R170" s="192" t="inlineStr"/>
      <c r="S170" s="192" t="inlineStr"/>
      <c r="T170" s="192" t="inlineStr"/>
      <c r="U170" s="193">
        <f>I148</f>
        <v/>
      </c>
    </row>
    <row r="171">
      <c r="A171" s="79" t="n"/>
      <c r="B171" s="102" t="n"/>
      <c r="C171" s="103" t="n"/>
      <c r="D171" s="103" t="n"/>
      <c r="E171" s="103" t="n"/>
      <c r="F171" s="103" t="n"/>
      <c r="G171" s="103" t="n"/>
      <c r="H171" s="103" t="n"/>
      <c r="I171" s="979" t="n"/>
      <c r="J171" s="180" t="n"/>
      <c r="N171" s="976" t="inlineStr"/>
      <c r="O171" s="192" t="inlineStr"/>
      <c r="P171" s="192" t="inlineStr"/>
      <c r="Q171" s="192" t="inlineStr"/>
      <c r="R171" s="192" t="inlineStr"/>
      <c r="S171" s="192" t="inlineStr"/>
      <c r="T171" s="192" t="inlineStr"/>
      <c r="U171" s="193">
        <f>I149</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I150</f>
        <v/>
      </c>
    </row>
    <row r="173">
      <c r="A173" s="79" t="n"/>
      <c r="B173" s="102" t="n"/>
      <c r="C173" s="993" t="n"/>
      <c r="D173" s="993" t="n"/>
      <c r="E173" s="993" t="n"/>
      <c r="F173" s="952" t="n"/>
      <c r="G173" s="952" t="n"/>
      <c r="H173" s="952" t="n"/>
      <c r="I173" s="979" t="n"/>
      <c r="J173" s="180" t="n"/>
      <c r="N173" s="976" t="inlineStr"/>
      <c r="O173" s="192" t="inlineStr"/>
      <c r="P173" s="192" t="inlineStr"/>
      <c r="Q173" s="192" t="inlineStr"/>
      <c r="R173" s="192" t="inlineStr"/>
      <c r="S173" s="192" t="inlineStr"/>
      <c r="T173" s="192" t="inlineStr"/>
      <c r="U173" s="193">
        <f>I151</f>
        <v/>
      </c>
    </row>
    <row r="174">
      <c r="A174" s="79" t="n"/>
      <c r="B174" s="102" t="n"/>
      <c r="C174" s="989" t="n"/>
      <c r="D174" s="971" t="n"/>
      <c r="E174" s="939" t="n"/>
      <c r="F174" s="939" t="n"/>
      <c r="G174" s="939" t="n"/>
      <c r="H174" s="939" t="n"/>
      <c r="I174" s="975" t="n"/>
      <c r="J174" s="180" t="n"/>
      <c r="N174" s="976" t="inlineStr"/>
      <c r="O174" s="192" t="inlineStr"/>
      <c r="P174" s="192" t="inlineStr"/>
      <c r="Q174" s="192" t="inlineStr"/>
      <c r="R174" s="192" t="inlineStr"/>
      <c r="S174" s="192" t="inlineStr"/>
      <c r="T174" s="192" t="inlineStr"/>
      <c r="U174" s="193">
        <f>I152</f>
        <v/>
      </c>
    </row>
    <row r="175">
      <c r="A175" s="194" t="inlineStr">
        <is>
          <t>K26</t>
        </is>
      </c>
      <c r="B175" s="96" t="inlineStr">
        <is>
          <t xml:space="preserve">Total </t>
        </is>
      </c>
      <c r="C175" s="954">
        <f>SUM(INDIRECT(ADDRESS(MATCH("K25",$A:$A,0)+1,COLUMN(C$13),4)&amp;":"&amp;ADDRESS(MATCH("K26",$A:$A,0)-1,COLUMN(C$13),4)))</f>
        <v/>
      </c>
      <c r="D175" s="954">
        <f>SUM(INDIRECT(ADDRESS(MATCH("K25",$A:$A,0)+1,COLUMN(D$13),4)&amp;":"&amp;ADDRESS(MATCH("K26",$A:$A,0)-1,COLUMN(D$13),4)))</f>
        <v/>
      </c>
      <c r="E175" s="954">
        <f>SUM(INDIRECT(ADDRESS(MATCH("K25",$A:$A,0)+1,COLUMN(E$13),4)&amp;":"&amp;ADDRESS(MATCH("K26",$A:$A,0)-1,COLUMN(E$13),4)))</f>
        <v/>
      </c>
      <c r="F175" s="954">
        <f>SUM(INDIRECT(ADDRESS(MATCH("K25",$A:$A,0)+1,COLUMN(F$13),4)&amp;":"&amp;ADDRESS(MATCH("K26",$A:$A,0)-1,COLUMN(F$13),4)))</f>
        <v/>
      </c>
      <c r="G175" s="954" t="n">
        <v>0</v>
      </c>
      <c r="H175" s="954" t="n">
        <v>0</v>
      </c>
      <c r="I175" s="988" t="n"/>
      <c r="J175" s="196" t="n"/>
      <c r="K175" s="197" t="n"/>
      <c r="L175" s="197" t="n"/>
      <c r="M175" s="197" t="n"/>
      <c r="N175" s="966">
        <f>B175</f>
        <v/>
      </c>
      <c r="O175" s="198">
        <f>C175*BS!$B$9</f>
        <v/>
      </c>
      <c r="P175" s="198">
        <f>D175*BS!$B$9</f>
        <v/>
      </c>
      <c r="Q175" s="198">
        <f>E175*BS!$B$9</f>
        <v/>
      </c>
      <c r="R175" s="198">
        <f>F175*BS!$B$9</f>
        <v/>
      </c>
      <c r="S175" s="198">
        <f>G175*BS!$B$9</f>
        <v/>
      </c>
      <c r="T175" s="198">
        <f>H175*BS!$B$9</f>
        <v/>
      </c>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102" t="n"/>
      <c r="C176" s="994" t="n"/>
      <c r="D176" s="994" t="n"/>
      <c r="E176" s="994" t="n"/>
      <c r="F176" s="994" t="n"/>
      <c r="G176" s="994" t="n"/>
      <c r="H176" s="994" t="n"/>
      <c r="I176" s="992" t="n"/>
      <c r="J176" s="180" t="n"/>
      <c r="N176" s="976" t="inlineStr"/>
      <c r="O176" s="192" t="inlineStr"/>
      <c r="P176" s="192" t="inlineStr"/>
      <c r="Q176" s="192" t="inlineStr"/>
      <c r="R176" s="192" t="inlineStr"/>
      <c r="S176" s="192" t="inlineStr"/>
      <c r="T176" s="192" t="inlineStr"/>
      <c r="U176" s="193">
        <f>I154</f>
        <v/>
      </c>
    </row>
    <row r="177">
      <c r="A177" s="194" t="inlineStr">
        <is>
          <t>K27</t>
        </is>
      </c>
      <c r="B177" s="96" t="inlineStr">
        <is>
          <t xml:space="preserve">Common Stock </t>
        </is>
      </c>
      <c r="C177" s="942" t="n"/>
      <c r="D177" s="942" t="n"/>
      <c r="E177" s="942" t="n"/>
      <c r="F177" s="942" t="n"/>
      <c r="G177" s="942" t="n"/>
      <c r="H177" s="942" t="n"/>
      <c r="I177" s="992" t="n"/>
      <c r="J177" s="196" t="n"/>
      <c r="K177" s="197" t="n"/>
      <c r="L177" s="197" t="n"/>
      <c r="M177" s="197" t="n"/>
      <c r="N177" s="966">
        <f>B177</f>
        <v/>
      </c>
      <c r="O177" s="198" t="inlineStr"/>
      <c r="P177" s="198" t="inlineStr"/>
      <c r="Q177" s="198" t="inlineStr"/>
      <c r="R177" s="198" t="inlineStr"/>
      <c r="S177" s="198" t="inlineStr"/>
      <c r="T177" s="198" t="inlineStr"/>
      <c r="U177" s="193">
        <f>I155</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B178" s="229" t="inlineStr">
        <is>
          <t>$000 None 155,299,534 ordinary shares issued and fully paid (2019: 155,299,534)</t>
        </is>
      </c>
      <c r="C178" s="103" t="n"/>
      <c r="D178" s="103" t="n"/>
      <c r="E178" s="103" t="n"/>
      <c r="F178" s="103" t="n"/>
      <c r="G178" s="103" t="n">
        <v>150997</v>
      </c>
      <c r="H178" s="103" t="n">
        <v>150997</v>
      </c>
      <c r="I178" s="979" t="n"/>
      <c r="J178" s="196" t="n"/>
      <c r="K178" s="197" t="n"/>
      <c r="L178" s="197" t="n"/>
      <c r="M178" s="197" t="n"/>
      <c r="N178" s="966">
        <f>B178</f>
        <v/>
      </c>
      <c r="O178" s="198" t="inlineStr"/>
      <c r="P178" s="198" t="inlineStr"/>
      <c r="Q178" s="198" t="inlineStr"/>
      <c r="R178" s="198" t="inlineStr"/>
      <c r="S178" s="198">
        <f>G178*BS!$B$9</f>
        <v/>
      </c>
      <c r="T178" s="198">
        <f>H178*BS!$B$9</f>
        <v/>
      </c>
      <c r="U178" s="193" t="n"/>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229" t="n"/>
      <c r="C179" s="229" t="n"/>
      <c r="D179" s="229" t="n"/>
      <c r="E179" s="229" t="n"/>
      <c r="F179" s="229" t="n"/>
      <c r="G179" s="229" t="n"/>
      <c r="H179" s="952" t="n"/>
      <c r="I179" s="979" t="n"/>
      <c r="J179" s="196" t="n"/>
      <c r="K179" s="197" t="n"/>
      <c r="L179" s="197" t="n"/>
      <c r="M179" s="197" t="n"/>
      <c r="N179" s="966" t="inlineStr"/>
      <c r="O179" s="198" t="inlineStr"/>
      <c r="P179" s="198" t="inlineStr"/>
      <c r="Q179" s="198" t="inlineStr"/>
      <c r="R179" s="198" t="inlineStr"/>
      <c r="S179" s="198" t="inlineStr"/>
      <c r="T179" s="198" t="inlineStr"/>
      <c r="U179" s="193" t="n"/>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B180" s="229" t="n"/>
      <c r="C180" s="229" t="n"/>
      <c r="D180" s="229" t="n"/>
      <c r="E180" s="229" t="n"/>
      <c r="F180" s="229" t="n"/>
      <c r="G180" s="229" t="n"/>
      <c r="H180" s="952" t="n"/>
      <c r="I180" s="979" t="n"/>
      <c r="J180" s="196" t="n"/>
      <c r="K180" s="197" t="n"/>
      <c r="L180" s="197" t="n"/>
      <c r="M180" s="197" t="n"/>
      <c r="N180" s="966" t="inlineStr"/>
      <c r="O180" s="198" t="inlineStr"/>
      <c r="P180" s="198" t="inlineStr"/>
      <c r="Q180" s="198" t="inlineStr"/>
      <c r="R180" s="198" t="inlineStr"/>
      <c r="S180" s="198" t="inlineStr"/>
      <c r="T180" s="198" t="inlineStr"/>
      <c r="U180" s="193" t="n"/>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inlineStr">
        <is>
          <t>K28</t>
        </is>
      </c>
      <c r="B181" s="96" t="inlineStr">
        <is>
          <t xml:space="preserve">Total </t>
        </is>
      </c>
      <c r="C181" s="954">
        <f>SUM(INDIRECT(ADDRESS(MATCH("K27",$A:$A,0)+1,COLUMN(C$13),4)&amp;":"&amp;ADDRESS(MATCH("K28",$A:$A,0)-1,COLUMN(C$13),4)))</f>
        <v/>
      </c>
      <c r="D181" s="954">
        <f>SUM(INDIRECT(ADDRESS(MATCH("K27",$A:$A,0)+1,COLUMN(D$13),4)&amp;":"&amp;ADDRESS(MATCH("K28",$A:$A,0)-1,COLUMN(D$13),4)))</f>
        <v/>
      </c>
      <c r="E181" s="954">
        <f>SUM(INDIRECT(ADDRESS(MATCH("K27",$A:$A,0)+1,COLUMN(E$13),4)&amp;":"&amp;ADDRESS(MATCH("K28",$A:$A,0)-1,COLUMN(E$13),4)))</f>
        <v/>
      </c>
      <c r="F181" s="954">
        <f>SUM(INDIRECT(ADDRESS(MATCH("K27",$A:$A,0)+1,COLUMN(F$13),4)&amp;":"&amp;ADDRESS(MATCH("K28",$A:$A,0)-1,COLUMN(F$13),4)))</f>
        <v/>
      </c>
      <c r="G181" s="954">
        <f>SUM(INDIRECT(ADDRESS(MATCH("K27",$A:$A,0)+1,COLUMN(G$13),4)&amp;":"&amp;ADDRESS(MATCH("K28",$A:$A,0)-1,COLUMN(G$13),4)))</f>
        <v/>
      </c>
      <c r="H181" s="954">
        <f>SUM(INDIRECT(ADDRESS(MATCH("K27",$A:$A,0)+1,COLUMN(H$13),4)&amp;":"&amp;ADDRESS(MATCH("K28",$A:$A,0)-1,COLUMN(H$13),4)))</f>
        <v/>
      </c>
      <c r="I181" s="995" t="n"/>
      <c r="J181" s="196" t="n"/>
      <c r="K181" s="197" t="n"/>
      <c r="L181" s="197" t="n"/>
      <c r="M181" s="197" t="n"/>
      <c r="N181" s="966">
        <f>B181</f>
        <v/>
      </c>
      <c r="O181" s="198">
        <f>C181*BS!$B$9</f>
        <v/>
      </c>
      <c r="P181" s="198">
        <f>D181*BS!$B$9</f>
        <v/>
      </c>
      <c r="Q181" s="198">
        <f>E181*BS!$B$9</f>
        <v/>
      </c>
      <c r="R181" s="198">
        <f>F181*BS!$B$9</f>
        <v/>
      </c>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4" t="n"/>
      <c r="D182" s="994" t="n"/>
      <c r="E182" s="994" t="n"/>
      <c r="F182" s="994" t="n"/>
      <c r="G182" s="994" t="n"/>
      <c r="H182" s="994" t="n"/>
      <c r="I182" s="992" t="n"/>
      <c r="J182" s="180" t="n"/>
      <c r="N182" s="976" t="inlineStr"/>
      <c r="O182" s="192" t="inlineStr"/>
      <c r="P182" s="192" t="inlineStr"/>
      <c r="Q182" s="192" t="inlineStr"/>
      <c r="R182" s="192" t="inlineStr"/>
      <c r="S182" s="192" t="inlineStr"/>
      <c r="T182" s="192" t="inlineStr"/>
      <c r="U182" s="193" t="n"/>
    </row>
    <row r="183">
      <c r="B183" s="102" t="n"/>
      <c r="C183" s="994" t="n"/>
      <c r="D183" s="994" t="n"/>
      <c r="E183" s="994" t="n"/>
      <c r="F183" s="994" t="n"/>
      <c r="G183" s="994" t="n"/>
      <c r="H183" s="994" t="n"/>
      <c r="I183" s="992" t="n"/>
      <c r="J183" s="180" t="n"/>
      <c r="N183" s="976" t="inlineStr"/>
      <c r="O183" s="192" t="inlineStr"/>
      <c r="P183" s="192" t="inlineStr"/>
      <c r="Q183" s="192" t="inlineStr"/>
      <c r="R183" s="192" t="inlineStr"/>
      <c r="S183" s="192" t="inlineStr"/>
      <c r="T183" s="192" t="inlineStr"/>
      <c r="U183" s="193" t="n"/>
    </row>
    <row r="184" ht="18.75" customHeight="1" s="340">
      <c r="A184" s="194" t="inlineStr">
        <is>
          <t>K29</t>
        </is>
      </c>
      <c r="B184" s="96" t="inlineStr">
        <is>
          <t xml:space="preserve">Additional Paid in Capital </t>
        </is>
      </c>
      <c r="C184" s="983" t="n"/>
      <c r="D184" s="983" t="n"/>
      <c r="E184" s="983" t="n"/>
      <c r="F184" s="983" t="n"/>
      <c r="G184" s="983" t="n"/>
      <c r="H184" s="983" t="n"/>
      <c r="I184" s="984" t="n"/>
      <c r="J184" s="196" t="n"/>
      <c r="K184" s="197" t="n"/>
      <c r="L184" s="197" t="n"/>
      <c r="M184" s="197" t="n"/>
      <c r="N184" s="966">
        <f>B184</f>
        <v/>
      </c>
      <c r="O184" s="198" t="inlineStr"/>
      <c r="P184" s="198" t="inlineStr"/>
      <c r="Q184" s="198" t="inlineStr"/>
      <c r="R184" s="198" t="inlineStr"/>
      <c r="S184" s="198" t="inlineStr"/>
      <c r="T184" s="198" t="inlineStr"/>
      <c r="U184" s="193">
        <f>I162</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229" t="n"/>
      <c r="C185" s="103" t="n"/>
      <c r="D185" s="103" t="n"/>
      <c r="E185" s="103" t="n"/>
      <c r="F185" s="103" t="n"/>
      <c r="G185" s="103" t="n"/>
      <c r="H185" s="103" t="n"/>
      <c r="I185" s="984"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229" t="n"/>
      <c r="B186" s="229" t="n"/>
      <c r="C186" s="229" t="n"/>
      <c r="D186" s="229" t="n"/>
      <c r="E186" s="229" t="n"/>
      <c r="F186" s="229" t="n"/>
      <c r="G186" s="229" t="n"/>
      <c r="H186" s="229" t="n"/>
      <c r="I186" s="984"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71" t="inlineStr">
        <is>
          <t>K30</t>
        </is>
      </c>
      <c r="B187" s="96" t="inlineStr">
        <is>
          <t xml:space="preserve">Total </t>
        </is>
      </c>
      <c r="C187" s="954">
        <f>SUM(INDIRECT(ADDRESS(MATCH("K29",$A:$A,0)+1,COLUMN(C$13),4)&amp;":"&amp;ADDRESS(MATCH("K30",$A:$A,0)-1,COLUMN(C$13),4)))</f>
        <v/>
      </c>
      <c r="D187" s="954">
        <f>SUM(INDIRECT(ADDRESS(MATCH("K29",$A:$A,0)+1,COLUMN(D$13),4)&amp;":"&amp;ADDRESS(MATCH("K30",$A:$A,0)-1,COLUMN(D$13),4)))</f>
        <v/>
      </c>
      <c r="E187" s="954">
        <f>SUM(INDIRECT(ADDRESS(MATCH("K29",$A:$A,0)+1,COLUMN(E$13),4)&amp;":"&amp;ADDRESS(MATCH("K30",$A:$A,0)-1,COLUMN(E$13),4)))</f>
        <v/>
      </c>
      <c r="F187" s="954">
        <f>SUM(INDIRECT(ADDRESS(MATCH("K29",$A:$A,0)+1,COLUMN(F$13),4)&amp;":"&amp;ADDRESS(MATCH("K30",$A:$A,0)-1,COLUMN(F$13),4)))</f>
        <v/>
      </c>
      <c r="G187" s="954" t="n">
        <v>0</v>
      </c>
      <c r="H187" s="954" t="n">
        <v>0</v>
      </c>
      <c r="I187" s="984"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94" t="inlineStr">
        <is>
          <t>K31</t>
        </is>
      </c>
      <c r="B188" s="96" t="inlineStr">
        <is>
          <t xml:space="preserve">Other Reserves </t>
        </is>
      </c>
      <c r="C188" s="983" t="n"/>
      <c r="D188" s="983" t="n"/>
      <c r="E188" s="983" t="n"/>
      <c r="F188" s="983" t="n"/>
      <c r="G188" s="983" t="n"/>
      <c r="H188" s="983" t="n"/>
      <c r="I188" s="984" t="n"/>
      <c r="J188" s="196" t="n"/>
      <c r="K188" s="197" t="n"/>
      <c r="L188" s="197" t="n"/>
      <c r="M188" s="197" t="n"/>
      <c r="N188" s="966">
        <f>B188</f>
        <v/>
      </c>
      <c r="O188" s="198" t="inlineStr"/>
      <c r="P188" s="198" t="inlineStr"/>
      <c r="Q188" s="198" t="inlineStr"/>
      <c r="R188" s="198" t="inlineStr"/>
      <c r="S188" s="198" t="inlineStr"/>
      <c r="T188" s="198" t="inlineStr"/>
      <c r="U188" s="193">
        <f>I166</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n"/>
      <c r="B189" s="102" t="inlineStr">
        <is>
          <t>$000 Cash flow hedge reserve Balance at 1 January</t>
        </is>
      </c>
      <c r="C189" s="993" t="n"/>
      <c r="D189" s="993" t="n"/>
      <c r="E189" s="993" t="n"/>
      <c r="F189" s="993" t="n"/>
      <c r="G189" s="993" t="n">
        <v>41448</v>
      </c>
      <c r="H189" s="993" t="n">
        <v>29543</v>
      </c>
      <c r="I189" s="992" t="n"/>
      <c r="J189" s="180" t="n"/>
      <c r="N189" s="976">
        <f>B189</f>
        <v/>
      </c>
      <c r="O189" s="192" t="inlineStr"/>
      <c r="P189" s="192" t="inlineStr"/>
      <c r="Q189" s="192" t="inlineStr"/>
      <c r="R189" s="192" t="inlineStr"/>
      <c r="S189" s="192">
        <f>G189*BS!$B$9</f>
        <v/>
      </c>
      <c r="T189" s="192">
        <f>H189*BS!$B$9</f>
        <v/>
      </c>
      <c r="U189" s="193">
        <f>I167</f>
        <v/>
      </c>
    </row>
    <row r="190" ht="18.75" customFormat="1" customHeight="1" s="171">
      <c r="A190" s="79" t="n"/>
      <c r="B190" s="102" t="inlineStr">
        <is>
          <t>$000 Cash flow hedge reserve Net other comprehensive loss for the year</t>
        </is>
      </c>
      <c r="C190" s="993" t="n"/>
      <c r="D190" s="993" t="n"/>
      <c r="E190" s="993" t="n"/>
      <c r="F190" s="993" t="n"/>
      <c r="G190" s="993" t="n">
        <v>-11905</v>
      </c>
      <c r="H190" s="993" t="n">
        <v>-31598</v>
      </c>
      <c r="I190" s="992" t="n"/>
      <c r="J190" s="180" t="n"/>
      <c r="N190" s="976">
        <f>B190</f>
        <v/>
      </c>
      <c r="O190" s="192" t="inlineStr"/>
      <c r="P190" s="192" t="inlineStr"/>
      <c r="Q190" s="192" t="inlineStr"/>
      <c r="R190" s="192" t="inlineStr"/>
      <c r="S190" s="192">
        <f>G190*BS!$B$9</f>
        <v/>
      </c>
      <c r="T190" s="192">
        <f>H190*BS!$B$9</f>
        <v/>
      </c>
      <c r="U190" s="193">
        <f>I168</f>
        <v/>
      </c>
    </row>
    <row r="191" ht="18.75" customFormat="1" customHeight="1" s="171">
      <c r="A191" s="79" t="n"/>
      <c r="B191" s="102" t="inlineStr">
        <is>
          <t>$000 Cash flow hedge reserve Balance at 31 December</t>
        </is>
      </c>
      <c r="C191" s="993" t="n"/>
      <c r="D191" s="993" t="n"/>
      <c r="E191" s="993" t="n"/>
      <c r="F191" s="993" t="n"/>
      <c r="G191" s="993" t="n">
        <v>29543</v>
      </c>
      <c r="H191" s="993" t="n">
        <v>-2055</v>
      </c>
      <c r="I191" s="992" t="n"/>
      <c r="J191" s="180" t="n"/>
      <c r="N191" s="976">
        <f>B191</f>
        <v/>
      </c>
      <c r="O191" s="192" t="inlineStr"/>
      <c r="P191" s="192" t="inlineStr"/>
      <c r="Q191" s="192" t="inlineStr"/>
      <c r="R191" s="192" t="inlineStr"/>
      <c r="S191" s="192">
        <f>G191*BS!$B$9</f>
        <v/>
      </c>
      <c r="T191" s="192">
        <f>H191*BS!$B$9</f>
        <v/>
      </c>
      <c r="U191" s="193">
        <f>I169</f>
        <v/>
      </c>
    </row>
    <row r="192" ht="18.75" customFormat="1" customHeight="1" s="171">
      <c r="A192" s="79" t="n"/>
      <c r="B192" s="102" t="inlineStr">
        <is>
          <t>$000 Cash flow hedge reserve nan</t>
        </is>
      </c>
      <c r="C192" s="993" t="n"/>
      <c r="D192" s="993" t="n"/>
      <c r="E192" s="993" t="n"/>
      <c r="F192" s="993" t="n"/>
      <c r="G192" s="993" t="n">
        <v>0</v>
      </c>
      <c r="H192" s="993" t="n">
        <v>0</v>
      </c>
      <c r="I192" s="992" t="n"/>
      <c r="J192" s="180" t="n"/>
      <c r="N192" s="976">
        <f>B192</f>
        <v/>
      </c>
      <c r="O192" s="192" t="inlineStr"/>
      <c r="P192" s="192" t="inlineStr"/>
      <c r="Q192" s="192" t="inlineStr"/>
      <c r="R192" s="192" t="inlineStr"/>
      <c r="S192" s="192">
        <f>G192*BS!$B$9</f>
        <v/>
      </c>
      <c r="T192" s="192">
        <f>H192*BS!$B$9</f>
        <v/>
      </c>
      <c r="U192" s="193">
        <f>I170</f>
        <v/>
      </c>
    </row>
    <row r="193" ht="18.75" customFormat="1" customHeight="1" s="171">
      <c r="A193" s="79" t="n"/>
      <c r="B193" s="102" t="inlineStr">
        <is>
          <t>$000 Reserve in joint venture Balance at 1 January</t>
        </is>
      </c>
      <c r="C193" s="103" t="n"/>
      <c r="D193" s="103" t="n"/>
      <c r="E193" s="103" t="n"/>
      <c r="F193" s="103" t="n"/>
      <c r="G193" s="103" t="n">
        <v>3049</v>
      </c>
      <c r="H193" s="103" t="n">
        <v>5922</v>
      </c>
      <c r="I193" s="992" t="n"/>
      <c r="J193" s="180" t="n"/>
      <c r="N193" s="976">
        <f>B193</f>
        <v/>
      </c>
      <c r="O193" s="192" t="inlineStr"/>
      <c r="P193" s="192" t="inlineStr"/>
      <c r="Q193" s="192" t="inlineStr"/>
      <c r="R193" s="192" t="inlineStr"/>
      <c r="S193" s="192">
        <f>G193*BS!$B$9</f>
        <v/>
      </c>
      <c r="T193" s="192">
        <f>H193*BS!$B$9</f>
        <v/>
      </c>
      <c r="U193" s="193">
        <f>I171</f>
        <v/>
      </c>
    </row>
    <row r="194" ht="18.75" customFormat="1" customHeight="1" s="171">
      <c r="A194" s="79" t="n"/>
      <c r="B194" s="102" t="inlineStr">
        <is>
          <t>$000 Reserve in joint venture Net other comprehensive (loss)/income for the year, net of tax</t>
        </is>
      </c>
      <c r="C194" s="993" t="n"/>
      <c r="D194" s="993" t="n"/>
      <c r="E194" s="993" t="n"/>
      <c r="F194" s="993" t="n"/>
      <c r="G194" s="993" t="n">
        <v>2873</v>
      </c>
      <c r="H194" s="993" t="n">
        <v>-8448</v>
      </c>
      <c r="I194" s="992" t="n"/>
      <c r="J194" s="180" t="n"/>
      <c r="N194" s="976">
        <f>B194</f>
        <v/>
      </c>
      <c r="O194" s="192" t="inlineStr"/>
      <c r="P194" s="192" t="inlineStr"/>
      <c r="Q194" s="192" t="inlineStr"/>
      <c r="R194" s="192" t="inlineStr"/>
      <c r="S194" s="192">
        <f>G194*BS!$B$9</f>
        <v/>
      </c>
      <c r="T194" s="192">
        <f>H194*BS!$B$9</f>
        <v/>
      </c>
      <c r="U194" s="193">
        <f>I172</f>
        <v/>
      </c>
    </row>
    <row r="195" ht="18.75" customFormat="1" customHeight="1" s="171">
      <c r="A195" s="79" t="n"/>
      <c r="B195" s="102" t="inlineStr">
        <is>
          <t>$000 Reserve in joint venture Balance at 31 December</t>
        </is>
      </c>
      <c r="C195" s="993" t="n"/>
      <c r="D195" s="993" t="n"/>
      <c r="E195" s="993" t="n"/>
      <c r="F195" s="993" t="n"/>
      <c r="G195" s="993" t="n">
        <v>5922</v>
      </c>
      <c r="H195" s="993" t="n">
        <v>-2526</v>
      </c>
      <c r="I195" s="992" t="n"/>
      <c r="J195" s="180" t="n"/>
      <c r="N195" s="976">
        <f>B195</f>
        <v/>
      </c>
      <c r="O195" s="192" t="inlineStr"/>
      <c r="P195" s="192" t="inlineStr"/>
      <c r="Q195" s="192" t="inlineStr"/>
      <c r="R195" s="192" t="inlineStr"/>
      <c r="S195" s="192">
        <f>G195*BS!$B$9</f>
        <v/>
      </c>
      <c r="T195" s="192">
        <f>H195*BS!$B$9</f>
        <v/>
      </c>
      <c r="U195" s="193">
        <f>I173</f>
        <v/>
      </c>
    </row>
    <row r="196" ht="18.75" customFormat="1" customHeight="1" s="171">
      <c r="A196" s="79" t="n"/>
      <c r="B196" s="102" t="inlineStr">
        <is>
          <t>$000 Reserve in joint venture nan</t>
        </is>
      </c>
      <c r="C196" s="993" t="n"/>
      <c r="D196" s="993" t="n"/>
      <c r="E196" s="993" t="n"/>
      <c r="F196" s="993" t="n"/>
      <c r="G196" s="993" t="n">
        <v>0</v>
      </c>
      <c r="H196" s="993" t="n">
        <v>0</v>
      </c>
      <c r="I196" s="992" t="n"/>
      <c r="J196" s="180" t="n"/>
      <c r="N196" s="976">
        <f>B196</f>
        <v/>
      </c>
      <c r="O196" s="192" t="inlineStr"/>
      <c r="P196" s="192" t="inlineStr"/>
      <c r="Q196" s="192" t="inlineStr"/>
      <c r="R196" s="192" t="inlineStr"/>
      <c r="S196" s="192">
        <f>G196*BS!$B$9</f>
        <v/>
      </c>
      <c r="T196" s="192">
        <f>H196*BS!$B$9</f>
        <v/>
      </c>
      <c r="U196" s="193">
        <f>I174</f>
        <v/>
      </c>
    </row>
    <row r="197" ht="18.75" customFormat="1" customHeight="1" s="194">
      <c r="A197" s="79" t="n"/>
      <c r="B197" s="102" t="inlineStr">
        <is>
          <t>$000 Other reserve Balance at 1 January</t>
        </is>
      </c>
      <c r="C197" s="993" t="n"/>
      <c r="D197" s="993" t="n"/>
      <c r="E197" s="993" t="n"/>
      <c r="F197" s="993" t="n"/>
      <c r="G197" s="993" t="n">
        <v>325</v>
      </c>
      <c r="H197" s="993" t="n">
        <v>325</v>
      </c>
      <c r="I197" s="986" t="n"/>
      <c r="J197" s="180" t="n"/>
      <c r="N197" s="976">
        <f>B197</f>
        <v/>
      </c>
      <c r="O197" s="192" t="inlineStr"/>
      <c r="P197" s="192" t="inlineStr"/>
      <c r="Q197" s="192" t="inlineStr"/>
      <c r="R197" s="192" t="inlineStr"/>
      <c r="S197" s="192">
        <f>G197*BS!$B$9</f>
        <v/>
      </c>
      <c r="T197" s="192">
        <f>H197*BS!$B$9</f>
        <v/>
      </c>
      <c r="U197" s="193">
        <f>I175</f>
        <v/>
      </c>
    </row>
    <row r="198">
      <c r="A198" s="79" t="n"/>
      <c r="B198" s="102" t="inlineStr">
        <is>
          <t>$000 Other reserve Balance at 31 December</t>
        </is>
      </c>
      <c r="C198" s="993" t="n"/>
      <c r="D198" s="993" t="n"/>
      <c r="E198" s="993" t="n"/>
      <c r="F198" s="993" t="n"/>
      <c r="G198" s="993" t="n">
        <v>325</v>
      </c>
      <c r="H198" s="993" t="n">
        <v>325</v>
      </c>
      <c r="I198" s="986" t="n"/>
      <c r="J198" s="180" t="n"/>
      <c r="N198" s="976">
        <f>B198</f>
        <v/>
      </c>
      <c r="O198" s="192" t="inlineStr"/>
      <c r="P198" s="192" t="inlineStr"/>
      <c r="Q198" s="192" t="inlineStr"/>
      <c r="R198" s="192" t="inlineStr"/>
      <c r="S198" s="192">
        <f>G198*BS!$B$9</f>
        <v/>
      </c>
      <c r="T198" s="192">
        <f>H198*BS!$B$9</f>
        <v/>
      </c>
      <c r="U198" s="193">
        <f>I176</f>
        <v/>
      </c>
    </row>
    <row r="199">
      <c r="B199" s="102" t="inlineStr">
        <is>
          <t>$000 Other reserve nan</t>
        </is>
      </c>
      <c r="C199" s="952" t="n"/>
      <c r="D199" s="952" t="n"/>
      <c r="E199" s="952" t="n"/>
      <c r="F199" s="952" t="n"/>
      <c r="G199" s="952" t="n">
        <v>0</v>
      </c>
      <c r="H199" s="952" t="n">
        <v>0</v>
      </c>
      <c r="I199" s="979" t="n"/>
      <c r="J199" s="180" t="n"/>
      <c r="N199" s="976">
        <f>B199</f>
        <v/>
      </c>
      <c r="O199" s="192" t="inlineStr"/>
      <c r="P199" s="192" t="inlineStr"/>
      <c r="Q199" s="192" t="inlineStr"/>
      <c r="R199" s="192" t="inlineStr"/>
      <c r="S199" s="192">
        <f>G199*BS!$B$9</f>
        <v/>
      </c>
      <c r="T199" s="192">
        <f>H199*BS!$B$9</f>
        <v/>
      </c>
      <c r="U199" s="193">
        <f>I177</f>
        <v/>
      </c>
    </row>
    <row r="200">
      <c r="A200" s="194" t="inlineStr">
        <is>
          <t>K32</t>
        </is>
      </c>
      <c r="B200" s="96" t="inlineStr">
        <is>
          <t>Total</t>
        </is>
      </c>
      <c r="C200" s="954">
        <f>SUM(INDIRECT(ADDRESS(MATCH("K31",$A:$A,0)+1,COLUMN(C$13),4)&amp;":"&amp;ADDRESS(MATCH("K32",$A:$A,0)-1,COLUMN(C$13),4)))</f>
        <v/>
      </c>
      <c r="D200" s="954">
        <f>SUM(INDIRECT(ADDRESS(MATCH("K31",$A:$A,0)+1,COLUMN(D$13),4)&amp;":"&amp;ADDRESS(MATCH("K32",$A:$A,0)-1,COLUMN(D$13),4)))</f>
        <v/>
      </c>
      <c r="E200" s="954">
        <f>SUM(INDIRECT(ADDRESS(MATCH("K31",$A:$A,0)+1,COLUMN(E$13),4)&amp;":"&amp;ADDRESS(MATCH("K32",$A:$A,0)-1,COLUMN(E$13),4)))</f>
        <v/>
      </c>
      <c r="F200" s="954">
        <f>SUM(INDIRECT(ADDRESS(MATCH("K31",$A:$A,0)+1,COLUMN(F$13),4)&amp;":"&amp;ADDRESS(MATCH("K32",$A:$A,0)-1,COLUMN(F$13),4)))</f>
        <v/>
      </c>
      <c r="G200" s="954">
        <f>SUM(INDIRECT(ADDRESS(MATCH("K31",$A:$A,0)+1,COLUMN(G$13),4)&amp;":"&amp;ADDRESS(MATCH("K32",$A:$A,0)-1,COLUMN(G$13),4)))</f>
        <v/>
      </c>
      <c r="H200" s="954">
        <f>SUM(INDIRECT(ADDRESS(MATCH("K31",$A:$A,0)+1,COLUMN(H$13),4)&amp;":"&amp;ADDRESS(MATCH("K32",$A:$A,0)-1,COLUMN(H$13),4)))</f>
        <v/>
      </c>
      <c r="I200" s="984" t="n"/>
      <c r="J200" s="196" t="n"/>
      <c r="K200" s="197" t="n"/>
      <c r="L200" s="197" t="n"/>
      <c r="M200" s="197" t="n"/>
      <c r="N200" s="966">
        <f>B200</f>
        <v/>
      </c>
      <c r="O200" s="198">
        <f>C200*BS!$B$9</f>
        <v/>
      </c>
      <c r="P200" s="198">
        <f>D200*BS!$B$9</f>
        <v/>
      </c>
      <c r="Q200" s="198">
        <f>E200*BS!$B$9</f>
        <v/>
      </c>
      <c r="R200" s="198">
        <f>F200*BS!$B$9</f>
        <v/>
      </c>
      <c r="S200" s="198">
        <f>G200*BS!$B$9</f>
        <v/>
      </c>
      <c r="T200" s="198">
        <f>H200*BS!$B$9</f>
        <v/>
      </c>
      <c r="U200" s="193">
        <f>I178</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996" t="n"/>
      <c r="D201" s="996" t="n"/>
      <c r="E201" s="996" t="n"/>
      <c r="F201" s="996" t="n"/>
      <c r="G201" s="996" t="n"/>
      <c r="H201" s="996" t="n"/>
      <c r="I201" s="997" t="n"/>
      <c r="J201" s="180" t="n"/>
      <c r="N201" s="976" t="inlineStr"/>
      <c r="O201" s="192" t="inlineStr"/>
      <c r="P201" s="192" t="inlineStr"/>
      <c r="Q201" s="192" t="inlineStr"/>
      <c r="R201" s="192" t="inlineStr"/>
      <c r="S201" s="192" t="inlineStr"/>
      <c r="T201" s="192" t="inlineStr"/>
      <c r="U201" s="193" t="n"/>
    </row>
    <row r="202">
      <c r="A202" s="194" t="inlineStr">
        <is>
          <t>K33</t>
        </is>
      </c>
      <c r="B202" s="96" t="inlineStr">
        <is>
          <t xml:space="preserve">Retained Earnings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I180</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A203" s="194" t="n"/>
      <c r="B203" s="102" t="n"/>
      <c r="C203" s="103" t="n"/>
      <c r="D203" s="103" t="n"/>
      <c r="E203" s="103" t="n"/>
      <c r="F203" s="103" t="n"/>
      <c r="G203" s="103" t="n">
        <v>-74616</v>
      </c>
      <c r="H203" s="103" t="n">
        <v>-94999</v>
      </c>
      <c r="I203" s="998" t="n"/>
      <c r="J203" s="196" t="n"/>
      <c r="K203" s="197" t="n"/>
      <c r="L203" s="197" t="n"/>
      <c r="M203" s="197" t="n"/>
      <c r="N203" s="966" t="inlineStr"/>
      <c r="O203" s="198" t="inlineStr"/>
      <c r="P203" s="198" t="inlineStr"/>
      <c r="Q203" s="198" t="inlineStr"/>
      <c r="R203" s="198" t="inlineStr"/>
      <c r="S203" s="198">
        <f>G203*BS!$B$9</f>
        <v/>
      </c>
      <c r="T203" s="198">
        <f>H203*BS!$B$9</f>
        <v/>
      </c>
      <c r="U203" s="193" t="n"/>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A204" s="194" t="n"/>
      <c r="B204" s="102" t="n"/>
      <c r="C204" s="993" t="n"/>
      <c r="D204" s="993" t="n"/>
      <c r="E204" s="993" t="n"/>
      <c r="F204" s="993" t="n"/>
      <c r="G204" s="993" t="n"/>
      <c r="H204" s="993" t="n"/>
      <c r="I204" s="998" t="n"/>
      <c r="J204" s="196" t="n"/>
      <c r="K204" s="197" t="n"/>
      <c r="L204" s="197" t="n"/>
      <c r="M204" s="197" t="n"/>
      <c r="N204" s="966" t="inlineStr"/>
      <c r="O204" s="198" t="inlineStr"/>
      <c r="P204" s="198" t="inlineStr"/>
      <c r="Q204" s="198" t="inlineStr"/>
      <c r="R204" s="198" t="inlineStr"/>
      <c r="S204" s="198" t="inlineStr"/>
      <c r="T204" s="198" t="inlineStr"/>
      <c r="U204" s="193" t="n"/>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A205" s="79" t="inlineStr">
        <is>
          <t>K34</t>
        </is>
      </c>
      <c r="B205" s="96" t="inlineStr">
        <is>
          <t>Total</t>
        </is>
      </c>
      <c r="C205" s="954">
        <f>SUM(INDIRECT(ADDRESS(MATCH("K33",$A:$A,0)+1,COLUMN(C$13),4)&amp;":"&amp;ADDRESS(MATCH("K34",$A:$A,0)-1,COLUMN(C$13),4)))</f>
        <v/>
      </c>
      <c r="D205" s="954">
        <f>SUM(INDIRECT(ADDRESS(MATCH("K33",$A:$A,0)+1,COLUMN(D$13),4)&amp;":"&amp;ADDRESS(MATCH("K34",$A:$A,0)-1,COLUMN(D$13),4)))</f>
        <v/>
      </c>
      <c r="E205" s="954">
        <f>SUM(INDIRECT(ADDRESS(MATCH("K33",$A:$A,0)+1,COLUMN(E$13),4)&amp;":"&amp;ADDRESS(MATCH("K34",$A:$A,0)-1,COLUMN(E$13),4)))</f>
        <v/>
      </c>
      <c r="F205" s="954">
        <f>SUM(INDIRECT(ADDRESS(MATCH("K33",$A:$A,0)+1,COLUMN(F$13),4)&amp;":"&amp;ADDRESS(MATCH("K34",$A:$A,0)-1,COLUMN(F$13),4)))</f>
        <v/>
      </c>
      <c r="G205" s="954">
        <f>SUM(INDIRECT(ADDRESS(MATCH("K33",$A:$A,0)+1,COLUMN(G$13),4)&amp;":"&amp;ADDRESS(MATCH("K34",$A:$A,0)-1,COLUMN(G$13),4)))</f>
        <v/>
      </c>
      <c r="H205" s="954">
        <f>SUM(INDIRECT(ADDRESS(MATCH("K33",$A:$A,0)+1,COLUMN(H$13),4)&amp;":"&amp;ADDRESS(MATCH("K34",$A:$A,0)-1,COLUMN(H$13),4)))</f>
        <v/>
      </c>
      <c r="I205" s="997" t="n"/>
      <c r="J205" s="180" t="n"/>
      <c r="N205" s="976">
        <f>B205</f>
        <v/>
      </c>
      <c r="O205" s="192">
        <f>C205*BS!$B$9</f>
        <v/>
      </c>
      <c r="P205" s="192">
        <f>D205*BS!$B$9</f>
        <v/>
      </c>
      <c r="Q205" s="192">
        <f>E205*BS!$B$9</f>
        <v/>
      </c>
      <c r="R205" s="192">
        <f>F205*BS!$B$9</f>
        <v/>
      </c>
      <c r="S205" s="192">
        <f>G205*BS!$B$9</f>
        <v/>
      </c>
      <c r="T205" s="192">
        <f>H205*BS!$B$9</f>
        <v/>
      </c>
      <c r="U205" s="193" t="n"/>
    </row>
    <row r="206">
      <c r="A206" s="171" t="inlineStr">
        <is>
          <t>K35</t>
        </is>
      </c>
      <c r="B206" s="96" t="inlineStr">
        <is>
          <t xml:space="preserve">Others </t>
        </is>
      </c>
      <c r="C206" s="999" t="n"/>
      <c r="D206" s="999" t="n"/>
      <c r="E206" s="999" t="n"/>
      <c r="F206" s="999" t="n"/>
      <c r="G206" s="999" t="n"/>
      <c r="H206" s="999" t="n"/>
      <c r="I206" s="997" t="n"/>
      <c r="J206" s="180" t="n"/>
      <c r="N206" s="966">
        <f>B206</f>
        <v/>
      </c>
      <c r="O206" s="204" t="inlineStr"/>
      <c r="P206" s="204" t="inlineStr"/>
      <c r="Q206" s="204" t="inlineStr"/>
      <c r="R206" s="204" t="inlineStr"/>
      <c r="S206" s="204" t="inlineStr"/>
      <c r="T206" s="204" t="inlineStr"/>
      <c r="U206" s="193"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I185</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f>I186</f>
        <v/>
      </c>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103" t="n"/>
      <c r="D209" s="103" t="n"/>
      <c r="E209" s="103" t="n"/>
      <c r="F209" s="103" t="n"/>
      <c r="G209" s="103" t="n"/>
      <c r="H209" s="103" t="n"/>
      <c r="I209" s="997" t="n"/>
      <c r="J209" s="180" t="n"/>
      <c r="K209" s="172" t="n"/>
      <c r="L209" s="172" t="n"/>
      <c r="M209" s="172" t="n"/>
      <c r="N209" s="973" t="inlineStr"/>
      <c r="O209" s="192" t="inlineStr"/>
      <c r="P209" s="192" t="inlineStr"/>
      <c r="Q209" s="192" t="inlineStr"/>
      <c r="R209" s="192" t="inlineStr"/>
      <c r="S209" s="192" t="inlineStr"/>
      <c r="T209" s="192" t="inlineStr"/>
      <c r="U209" s="193">
        <f>I187</f>
        <v/>
      </c>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79" t="n"/>
      <c r="B210" s="119" t="n"/>
      <c r="C210" s="991" t="n"/>
      <c r="D210" s="991" t="n"/>
      <c r="E210" s="991" t="n"/>
      <c r="F210" s="991" t="n"/>
      <c r="G210" s="991" t="n"/>
      <c r="H210" s="991" t="n"/>
      <c r="I210" s="997" t="n"/>
      <c r="J210" s="180" t="n"/>
      <c r="K210" s="172" t="n"/>
      <c r="L210" s="172" t="n"/>
      <c r="M210" s="172" t="n"/>
      <c r="N210" s="973" t="inlineStr"/>
      <c r="O210" s="192" t="inlineStr"/>
      <c r="P210" s="192" t="inlineStr"/>
      <c r="Q210" s="192" t="inlineStr"/>
      <c r="R210" s="192" t="inlineStr"/>
      <c r="S210" s="192" t="inlineStr"/>
      <c r="T210" s="192" t="inlineStr"/>
      <c r="U210" s="193">
        <f>I188</f>
        <v/>
      </c>
      <c r="V210" s="172" t="n"/>
      <c r="W210" s="172" t="n"/>
      <c r="X210" s="172" t="n"/>
      <c r="Y210" s="172" t="n"/>
      <c r="Z210" s="172" t="n"/>
      <c r="AA210" s="172" t="n"/>
      <c r="AB210" s="172" t="n"/>
      <c r="AC210" s="172" t="n"/>
      <c r="AD210" s="172" t="n"/>
      <c r="AE210" s="172" t="n"/>
      <c r="AF210" s="172" t="n"/>
      <c r="AG210" s="172" t="n"/>
      <c r="AH210" s="172" t="n"/>
      <c r="AI210" s="172" t="n"/>
      <c r="AJ210" s="172" t="n"/>
      <c r="AK210" s="172" t="n"/>
      <c r="AL210" s="172" t="n"/>
      <c r="AM210" s="172" t="n"/>
      <c r="AN210" s="172" t="n"/>
      <c r="AO210" s="172" t="n"/>
      <c r="AP210" s="172" t="n"/>
      <c r="AQ210" s="172" t="n"/>
      <c r="AR210" s="172" t="n"/>
      <c r="AS210" s="172" t="n"/>
      <c r="AT210" s="172" t="n"/>
      <c r="AU210" s="172" t="n"/>
      <c r="AV210" s="172" t="n"/>
      <c r="AW210" s="172" t="n"/>
      <c r="AX210" s="172" t="n"/>
      <c r="AY210" s="172" t="n"/>
      <c r="AZ210" s="172" t="n"/>
      <c r="BA210" s="172" t="n"/>
      <c r="BB210" s="172" t="n"/>
      <c r="BC210" s="172" t="n"/>
      <c r="BD210" s="172" t="n"/>
      <c r="BE210" s="172" t="n"/>
      <c r="BF210" s="172" t="n"/>
      <c r="BG210" s="172" t="n"/>
      <c r="BH210" s="172" t="n"/>
      <c r="BI210" s="172" t="n"/>
      <c r="BJ210" s="172" t="n"/>
      <c r="BK210" s="172" t="n"/>
      <c r="BL210" s="172" t="n"/>
      <c r="BM210" s="172" t="n"/>
      <c r="BN210" s="172" t="n"/>
      <c r="BO210" s="172" t="n"/>
      <c r="BP210" s="172" t="n"/>
      <c r="BQ210" s="172" t="n"/>
      <c r="BR210" s="172" t="n"/>
      <c r="BS210" s="172" t="n"/>
      <c r="BT210" s="172" t="n"/>
      <c r="BU210" s="172" t="n"/>
      <c r="BV210" s="172" t="n"/>
      <c r="BW210" s="172" t="n"/>
      <c r="BX210" s="172" t="n"/>
      <c r="BY210" s="172" t="n"/>
      <c r="BZ210" s="172" t="n"/>
      <c r="CA210" s="172" t="n"/>
      <c r="CB210" s="172" t="n"/>
      <c r="CC210" s="172" t="n"/>
      <c r="CD210" s="172" t="n"/>
      <c r="CE210" s="172" t="n"/>
      <c r="CF210" s="172" t="n"/>
      <c r="CG210" s="172" t="n"/>
      <c r="CH210" s="172" t="n"/>
      <c r="CI210" s="172" t="n"/>
      <c r="CJ210" s="172" t="n"/>
      <c r="CK210" s="172" t="n"/>
      <c r="CL210" s="172" t="n"/>
      <c r="CM210" s="172" t="n"/>
      <c r="CN210" s="172" t="n"/>
      <c r="CO210" s="172" t="n"/>
      <c r="CP210" s="172" t="n"/>
      <c r="CQ210" s="172" t="n"/>
      <c r="CR210" s="172" t="n"/>
      <c r="CS210" s="172" t="n"/>
      <c r="CT210" s="172" t="n"/>
      <c r="CU210" s="172" t="n"/>
      <c r="CV210" s="172" t="n"/>
      <c r="CW210" s="172" t="n"/>
      <c r="CX210" s="172" t="n"/>
      <c r="CY210" s="172" t="n"/>
      <c r="CZ210" s="172" t="n"/>
      <c r="DA210" s="172" t="n"/>
      <c r="DB210" s="172" t="n"/>
      <c r="DC210" s="172" t="n"/>
      <c r="DD210" s="172" t="n"/>
      <c r="DE210" s="172" t="n"/>
      <c r="DF210" s="172" t="n"/>
      <c r="DG210" s="172" t="n"/>
      <c r="DH210" s="172" t="n"/>
      <c r="DI210" s="172" t="n"/>
      <c r="DJ210" s="172" t="n"/>
      <c r="DK210" s="172" t="n"/>
      <c r="DL210" s="172" t="n"/>
      <c r="DM210" s="172" t="n"/>
      <c r="DN210" s="172" t="n"/>
      <c r="DO210" s="172" t="n"/>
      <c r="DP210" s="172" t="n"/>
      <c r="DQ210" s="172" t="n"/>
      <c r="DR210" s="172" t="n"/>
      <c r="DS210" s="172" t="n"/>
      <c r="DT210" s="172" t="n"/>
      <c r="DU210" s="172" t="n"/>
      <c r="DV210" s="172" t="n"/>
      <c r="DW210" s="172" t="n"/>
      <c r="DX210" s="172" t="n"/>
      <c r="DY210" s="172" t="n"/>
      <c r="DZ210" s="172" t="n"/>
      <c r="EA210" s="172" t="n"/>
      <c r="EB210" s="172" t="n"/>
      <c r="EC210" s="172" t="n"/>
      <c r="ED210" s="172" t="n"/>
      <c r="EE210" s="172" t="n"/>
      <c r="EF210" s="172" t="n"/>
      <c r="EG210" s="172" t="n"/>
      <c r="EH210" s="172" t="n"/>
      <c r="EI210" s="172" t="n"/>
      <c r="EJ210" s="172" t="n"/>
    </row>
    <row r="211">
      <c r="A211" s="79" t="n"/>
      <c r="B211" s="1000" t="n"/>
      <c r="C211" s="991" t="n"/>
      <c r="D211" s="991" t="n"/>
      <c r="E211" s="991" t="n"/>
      <c r="F211" s="991" t="n"/>
      <c r="G211" s="991" t="n"/>
      <c r="H211" s="991" t="n"/>
      <c r="I211" s="997" t="n"/>
      <c r="J211" s="180" t="n"/>
      <c r="K211" s="172" t="n"/>
      <c r="L211" s="172" t="n"/>
      <c r="M211" s="172" t="n"/>
      <c r="N211" s="973" t="inlineStr"/>
      <c r="O211" s="192" t="inlineStr"/>
      <c r="P211" s="192" t="inlineStr"/>
      <c r="Q211" s="192" t="inlineStr"/>
      <c r="R211" s="192" t="inlineStr"/>
      <c r="S211" s="192" t="inlineStr"/>
      <c r="T211" s="192" t="inlineStr"/>
      <c r="U211" s="193">
        <f>I189</f>
        <v/>
      </c>
      <c r="V211" s="172" t="n"/>
      <c r="W211" s="172" t="n"/>
      <c r="X211" s="172" t="n"/>
      <c r="Y211" s="172" t="n"/>
      <c r="Z211" s="172" t="n"/>
      <c r="AA211" s="172" t="n"/>
      <c r="AB211" s="172" t="n"/>
      <c r="AC211" s="172" t="n"/>
      <c r="AD211" s="172" t="n"/>
      <c r="AE211" s="172" t="n"/>
      <c r="AF211" s="172" t="n"/>
      <c r="AG211" s="172" t="n"/>
      <c r="AH211" s="172" t="n"/>
      <c r="AI211" s="172" t="n"/>
      <c r="AJ211" s="172" t="n"/>
      <c r="AK211" s="172" t="n"/>
      <c r="AL211" s="172" t="n"/>
      <c r="AM211" s="172" t="n"/>
      <c r="AN211" s="172" t="n"/>
      <c r="AO211" s="172" t="n"/>
      <c r="AP211" s="172" t="n"/>
      <c r="AQ211" s="172" t="n"/>
      <c r="AR211" s="172" t="n"/>
      <c r="AS211" s="172" t="n"/>
      <c r="AT211" s="172" t="n"/>
      <c r="AU211" s="172" t="n"/>
      <c r="AV211" s="172" t="n"/>
      <c r="AW211" s="172" t="n"/>
      <c r="AX211" s="172" t="n"/>
      <c r="AY211" s="172" t="n"/>
      <c r="AZ211" s="172" t="n"/>
      <c r="BA211" s="172" t="n"/>
      <c r="BB211" s="172" t="n"/>
      <c r="BC211" s="172" t="n"/>
      <c r="BD211" s="172" t="n"/>
      <c r="BE211" s="172" t="n"/>
      <c r="BF211" s="172" t="n"/>
      <c r="BG211" s="172" t="n"/>
      <c r="BH211" s="172" t="n"/>
      <c r="BI211" s="172" t="n"/>
      <c r="BJ211" s="172" t="n"/>
      <c r="BK211" s="172" t="n"/>
      <c r="BL211" s="172" t="n"/>
      <c r="BM211" s="172" t="n"/>
      <c r="BN211" s="172" t="n"/>
      <c r="BO211" s="172" t="n"/>
      <c r="BP211" s="172" t="n"/>
      <c r="BQ211" s="172" t="n"/>
      <c r="BR211" s="172" t="n"/>
      <c r="BS211" s="172" t="n"/>
      <c r="BT211" s="172" t="n"/>
      <c r="BU211" s="172" t="n"/>
      <c r="BV211" s="172" t="n"/>
      <c r="BW211" s="172" t="n"/>
      <c r="BX211" s="172" t="n"/>
      <c r="BY211" s="172" t="n"/>
      <c r="BZ211" s="172" t="n"/>
      <c r="CA211" s="172" t="n"/>
      <c r="CB211" s="172" t="n"/>
      <c r="CC211" s="172" t="n"/>
      <c r="CD211" s="172" t="n"/>
      <c r="CE211" s="172" t="n"/>
      <c r="CF211" s="172" t="n"/>
      <c r="CG211" s="172" t="n"/>
      <c r="CH211" s="172" t="n"/>
      <c r="CI211" s="172" t="n"/>
      <c r="CJ211" s="172" t="n"/>
      <c r="CK211" s="172" t="n"/>
      <c r="CL211" s="172" t="n"/>
      <c r="CM211" s="172" t="n"/>
      <c r="CN211" s="172" t="n"/>
      <c r="CO211" s="172" t="n"/>
      <c r="CP211" s="172" t="n"/>
      <c r="CQ211" s="172" t="n"/>
      <c r="CR211" s="172" t="n"/>
      <c r="CS211" s="172" t="n"/>
      <c r="CT211" s="172" t="n"/>
      <c r="CU211" s="172" t="n"/>
      <c r="CV211" s="172" t="n"/>
      <c r="CW211" s="172" t="n"/>
      <c r="CX211" s="172" t="n"/>
      <c r="CY211" s="172" t="n"/>
      <c r="CZ211" s="172" t="n"/>
      <c r="DA211" s="172" t="n"/>
      <c r="DB211" s="172" t="n"/>
      <c r="DC211" s="172" t="n"/>
      <c r="DD211" s="172" t="n"/>
      <c r="DE211" s="172" t="n"/>
      <c r="DF211" s="172" t="n"/>
      <c r="DG211" s="172" t="n"/>
      <c r="DH211" s="172" t="n"/>
      <c r="DI211" s="172" t="n"/>
      <c r="DJ211" s="172" t="n"/>
      <c r="DK211" s="172" t="n"/>
      <c r="DL211" s="172" t="n"/>
      <c r="DM211" s="172" t="n"/>
      <c r="DN211" s="172" t="n"/>
      <c r="DO211" s="172" t="n"/>
      <c r="DP211" s="172" t="n"/>
      <c r="DQ211" s="172" t="n"/>
      <c r="DR211" s="172" t="n"/>
      <c r="DS211" s="172" t="n"/>
      <c r="DT211" s="172" t="n"/>
      <c r="DU211" s="172" t="n"/>
      <c r="DV211" s="172" t="n"/>
      <c r="DW211" s="172" t="n"/>
      <c r="DX211" s="172" t="n"/>
      <c r="DY211" s="172" t="n"/>
      <c r="DZ211" s="172" t="n"/>
      <c r="EA211" s="172" t="n"/>
      <c r="EB211" s="172" t="n"/>
      <c r="EC211" s="172" t="n"/>
      <c r="ED211" s="172" t="n"/>
      <c r="EE211" s="172" t="n"/>
      <c r="EF211" s="172" t="n"/>
      <c r="EG211" s="172" t="n"/>
      <c r="EH211" s="172" t="n"/>
      <c r="EI211" s="172" t="n"/>
      <c r="EJ211" s="172" t="n"/>
    </row>
    <row r="212">
      <c r="A212" s="79" t="n"/>
      <c r="B212" s="119" t="n"/>
      <c r="C212" s="991" t="n"/>
      <c r="D212" s="991" t="n"/>
      <c r="E212" s="991" t="n"/>
      <c r="F212" s="991" t="n"/>
      <c r="G212" s="991" t="n"/>
      <c r="H212" s="991" t="n"/>
      <c r="I212" s="997" t="n"/>
      <c r="J212" s="180" t="n"/>
      <c r="K212" s="172" t="n"/>
      <c r="L212" s="172" t="n"/>
      <c r="M212" s="172" t="n"/>
      <c r="N212" s="973" t="inlineStr"/>
      <c r="O212" s="192" t="inlineStr"/>
      <c r="P212" s="192" t="inlineStr"/>
      <c r="Q212" s="192" t="inlineStr"/>
      <c r="R212" s="192" t="inlineStr"/>
      <c r="S212" s="192" t="inlineStr"/>
      <c r="T212" s="192" t="inlineStr"/>
      <c r="U212" s="193">
        <f>I190</f>
        <v/>
      </c>
      <c r="V212" s="172" t="n"/>
      <c r="W212" s="172" t="n"/>
      <c r="X212" s="172" t="n"/>
      <c r="Y212" s="172" t="n"/>
      <c r="Z212" s="172" t="n"/>
      <c r="AA212" s="172" t="n"/>
      <c r="AB212" s="172" t="n"/>
      <c r="AC212" s="172" t="n"/>
      <c r="AD212" s="172" t="n"/>
      <c r="AE212" s="172" t="n"/>
      <c r="AF212" s="172" t="n"/>
      <c r="AG212" s="172" t="n"/>
      <c r="AH212" s="172" t="n"/>
      <c r="AI212" s="172" t="n"/>
      <c r="AJ212" s="172" t="n"/>
      <c r="AK212" s="172" t="n"/>
      <c r="AL212" s="172" t="n"/>
      <c r="AM212" s="172" t="n"/>
      <c r="AN212" s="172" t="n"/>
      <c r="AO212" s="172" t="n"/>
      <c r="AP212" s="172" t="n"/>
      <c r="AQ212" s="172" t="n"/>
      <c r="AR212" s="172" t="n"/>
      <c r="AS212" s="172" t="n"/>
      <c r="AT212" s="172" t="n"/>
      <c r="AU212" s="172" t="n"/>
      <c r="AV212" s="172" t="n"/>
      <c r="AW212" s="172" t="n"/>
      <c r="AX212" s="172" t="n"/>
      <c r="AY212" s="172" t="n"/>
      <c r="AZ212" s="172" t="n"/>
      <c r="BA212" s="172" t="n"/>
      <c r="BB212" s="172" t="n"/>
      <c r="BC212" s="172" t="n"/>
      <c r="BD212" s="172" t="n"/>
      <c r="BE212" s="172" t="n"/>
      <c r="BF212" s="172" t="n"/>
      <c r="BG212" s="172" t="n"/>
      <c r="BH212" s="172" t="n"/>
      <c r="BI212" s="172" t="n"/>
      <c r="BJ212" s="172" t="n"/>
      <c r="BK212" s="172" t="n"/>
      <c r="BL212" s="172" t="n"/>
      <c r="BM212" s="172" t="n"/>
      <c r="BN212" s="172" t="n"/>
      <c r="BO212" s="172" t="n"/>
      <c r="BP212" s="172" t="n"/>
      <c r="BQ212" s="172" t="n"/>
      <c r="BR212" s="172" t="n"/>
      <c r="BS212" s="172" t="n"/>
      <c r="BT212" s="172" t="n"/>
      <c r="BU212" s="172" t="n"/>
      <c r="BV212" s="172" t="n"/>
      <c r="BW212" s="172" t="n"/>
      <c r="BX212" s="172" t="n"/>
      <c r="BY212" s="172" t="n"/>
      <c r="BZ212" s="172" t="n"/>
      <c r="CA212" s="172" t="n"/>
      <c r="CB212" s="172" t="n"/>
      <c r="CC212" s="172" t="n"/>
      <c r="CD212" s="172" t="n"/>
      <c r="CE212" s="172" t="n"/>
      <c r="CF212" s="172" t="n"/>
      <c r="CG212" s="172" t="n"/>
      <c r="CH212" s="172" t="n"/>
      <c r="CI212" s="172" t="n"/>
      <c r="CJ212" s="172" t="n"/>
      <c r="CK212" s="172" t="n"/>
      <c r="CL212" s="172" t="n"/>
      <c r="CM212" s="172" t="n"/>
      <c r="CN212" s="172" t="n"/>
      <c r="CO212" s="172" t="n"/>
      <c r="CP212" s="172" t="n"/>
      <c r="CQ212" s="172" t="n"/>
      <c r="CR212" s="172" t="n"/>
      <c r="CS212" s="172" t="n"/>
      <c r="CT212" s="172" t="n"/>
      <c r="CU212" s="172" t="n"/>
      <c r="CV212" s="172" t="n"/>
      <c r="CW212" s="172" t="n"/>
      <c r="CX212" s="172" t="n"/>
      <c r="CY212" s="172" t="n"/>
      <c r="CZ212" s="172" t="n"/>
      <c r="DA212" s="172" t="n"/>
      <c r="DB212" s="172" t="n"/>
      <c r="DC212" s="172" t="n"/>
      <c r="DD212" s="172" t="n"/>
      <c r="DE212" s="172" t="n"/>
      <c r="DF212" s="172" t="n"/>
      <c r="DG212" s="172" t="n"/>
      <c r="DH212" s="172" t="n"/>
      <c r="DI212" s="172" t="n"/>
      <c r="DJ212" s="172" t="n"/>
      <c r="DK212" s="172" t="n"/>
      <c r="DL212" s="172" t="n"/>
      <c r="DM212" s="172" t="n"/>
      <c r="DN212" s="172" t="n"/>
      <c r="DO212" s="172" t="n"/>
      <c r="DP212" s="172" t="n"/>
      <c r="DQ212" s="172" t="n"/>
      <c r="DR212" s="172" t="n"/>
      <c r="DS212" s="172" t="n"/>
      <c r="DT212" s="172" t="n"/>
      <c r="DU212" s="172" t="n"/>
      <c r="DV212" s="172" t="n"/>
      <c r="DW212" s="172" t="n"/>
      <c r="DX212" s="172" t="n"/>
      <c r="DY212" s="172" t="n"/>
      <c r="DZ212" s="172" t="n"/>
      <c r="EA212" s="172" t="n"/>
      <c r="EB212" s="172" t="n"/>
      <c r="EC212" s="172" t="n"/>
      <c r="ED212" s="172" t="n"/>
      <c r="EE212" s="172" t="n"/>
      <c r="EF212" s="172" t="n"/>
      <c r="EG212" s="172" t="n"/>
      <c r="EH212" s="172" t="n"/>
      <c r="EI212" s="172" t="n"/>
      <c r="EJ212" s="172"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I191</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I192</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991" t="n"/>
      <c r="D215" s="991" t="n"/>
      <c r="E215" s="991" t="n"/>
      <c r="F215" s="991" t="n"/>
      <c r="G215" s="991" t="n"/>
      <c r="H215" s="991" t="n"/>
      <c r="I215" s="997" t="n"/>
      <c r="J215" s="180" t="n"/>
      <c r="K215" s="172" t="n"/>
      <c r="L215" s="172" t="n"/>
      <c r="M215" s="172" t="n"/>
      <c r="N215" s="973" t="inlineStr"/>
      <c r="O215" s="192" t="inlineStr"/>
      <c r="P215" s="192" t="inlineStr"/>
      <c r="Q215" s="192" t="inlineStr"/>
      <c r="R215" s="192" t="inlineStr"/>
      <c r="S215" s="192" t="inlineStr"/>
      <c r="T215" s="192" t="inlineStr"/>
      <c r="U215" s="193">
        <f>I193</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n"/>
      <c r="C216" s="991" t="n"/>
      <c r="D216" s="991" t="n"/>
      <c r="E216" s="991" t="n"/>
      <c r="F216" s="991" t="n"/>
      <c r="G216" s="991" t="n"/>
      <c r="H216" s="991" t="n"/>
      <c r="I216" s="997" t="n"/>
      <c r="J216" s="180" t="n"/>
      <c r="K216" s="172" t="n"/>
      <c r="L216" s="172" t="n"/>
      <c r="M216" s="172" t="n"/>
      <c r="N216" s="973" t="inlineStr"/>
      <c r="O216" s="192" t="inlineStr"/>
      <c r="P216" s="192" t="inlineStr"/>
      <c r="Q216" s="192" t="inlineStr"/>
      <c r="R216" s="192" t="inlineStr"/>
      <c r="S216" s="192" t="inlineStr"/>
      <c r="T216" s="192" t="inlineStr"/>
      <c r="U216" s="193">
        <f>I194</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inlineStr">
        <is>
          <t>K36</t>
        </is>
      </c>
      <c r="B217" s="96" t="inlineStr">
        <is>
          <t>Total</t>
        </is>
      </c>
      <c r="C217" s="954">
        <f>SUM(INDIRECT(ADDRESS(MATCH("K35",$A:$A,0)+1,COLUMN(C$13),4)&amp;":"&amp;ADDRESS(MATCH("K36",$A:$A,0)-1,COLUMN(C$13),4)))</f>
        <v/>
      </c>
      <c r="D217" s="954">
        <f>SUM(INDIRECT(ADDRESS(MATCH("K35",$A:$A,0)+1,COLUMN(D$13),4)&amp;":"&amp;ADDRESS(MATCH("K36",$A:$A,0)-1,COLUMN(D$13),4)))</f>
        <v/>
      </c>
      <c r="E217" s="954">
        <f>SUM(INDIRECT(ADDRESS(MATCH("K35",$A:$A,0)+1,COLUMN(E$13),4)&amp;":"&amp;ADDRESS(MATCH("K36",$A:$A,0)-1,COLUMN(E$13),4)))</f>
        <v/>
      </c>
      <c r="F217" s="954">
        <f>SUM(INDIRECT(ADDRESS(MATCH("K35",$A:$A,0)+1,COLUMN(F$13),4)&amp;":"&amp;ADDRESS(MATCH("K36",$A:$A,0)-1,COLUMN(F$13),4)))</f>
        <v/>
      </c>
      <c r="G217" s="954" t="n">
        <v>0</v>
      </c>
      <c r="H217" s="954" t="n">
        <v>0</v>
      </c>
      <c r="I217" s="997" t="n"/>
      <c r="J217" s="180" t="n"/>
      <c r="K217" s="172" t="n"/>
      <c r="L217" s="172" t="n"/>
      <c r="M217" s="172" t="n"/>
      <c r="N217" s="966">
        <f>B217</f>
        <v/>
      </c>
      <c r="O217" s="1001">
        <f>C217*BS!$B$9</f>
        <v/>
      </c>
      <c r="P217" s="1001">
        <f>D217*BS!$B$9</f>
        <v/>
      </c>
      <c r="Q217" s="1001">
        <f>E217*BS!$B$9</f>
        <v/>
      </c>
      <c r="R217" s="1001">
        <f>F217*BS!$B$9</f>
        <v/>
      </c>
      <c r="S217" s="1001">
        <f>G217*BS!$B$9</f>
        <v/>
      </c>
      <c r="T217" s="1001">
        <f>H217*BS!$B$9</f>
        <v/>
      </c>
      <c r="U217" s="193" t="n"/>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n"/>
      <c r="B218" s="119" t="n"/>
      <c r="C218" s="991" t="n"/>
      <c r="D218" s="991" t="n"/>
      <c r="E218" s="991" t="n"/>
      <c r="F218" s="991" t="n"/>
      <c r="G218" s="991" t="n"/>
      <c r="H218" s="991" t="n"/>
      <c r="I218" s="997" t="n"/>
      <c r="J218" s="180" t="n"/>
      <c r="K218" s="172" t="n"/>
      <c r="L218" s="172" t="n"/>
      <c r="M218" s="172" t="n"/>
      <c r="N218" s="973" t="inlineStr"/>
      <c r="O218" s="192" t="inlineStr"/>
      <c r="P218" s="192" t="inlineStr"/>
      <c r="Q218" s="192" t="inlineStr"/>
      <c r="R218" s="192" t="inlineStr"/>
      <c r="S218" s="192" t="inlineStr"/>
      <c r="T218" s="192" t="inlineStr"/>
      <c r="U218" s="193" t="n"/>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194" t="inlineStr">
        <is>
          <t>K37</t>
        </is>
      </c>
      <c r="B219" s="96" t="inlineStr">
        <is>
          <t xml:space="preserve">Total Shareholders Equity </t>
        </is>
      </c>
      <c r="C219" s="983" t="n"/>
      <c r="D219" s="983" t="n"/>
      <c r="E219" s="983" t="n"/>
      <c r="F219" s="983" t="n"/>
      <c r="G219" s="983" t="n"/>
      <c r="H219" s="983" t="n"/>
      <c r="I219" s="998" t="n"/>
      <c r="J219" s="196" t="n"/>
      <c r="K219" s="197" t="n"/>
      <c r="L219" s="197" t="n"/>
      <c r="M219" s="197" t="n"/>
      <c r="N219" s="966">
        <f>B219</f>
        <v/>
      </c>
      <c r="O219" s="198" t="inlineStr"/>
      <c r="P219" s="198" t="inlineStr"/>
      <c r="Q219" s="198" t="inlineStr"/>
      <c r="R219" s="198" t="inlineStr"/>
      <c r="S219" s="198" t="inlineStr"/>
      <c r="T219" s="198" t="inlineStr"/>
      <c r="U219" s="193">
        <f>I197</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102" t="n"/>
      <c r="C220" s="103" t="n"/>
      <c r="D220" s="103" t="n"/>
      <c r="E220" s="103" t="n"/>
      <c r="F220" s="103" t="n"/>
      <c r="G220" s="103" t="n"/>
      <c r="H220" s="103" t="n"/>
      <c r="I220" s="984" t="n"/>
      <c r="J220" s="180" t="n"/>
      <c r="N220" s="976" t="inlineStr"/>
      <c r="O220" s="192" t="inlineStr"/>
      <c r="P220" s="192" t="inlineStr"/>
      <c r="Q220" s="192" t="inlineStr"/>
      <c r="R220" s="192" t="inlineStr"/>
      <c r="S220" s="192" t="inlineStr"/>
      <c r="T220" s="192" t="inlineStr"/>
      <c r="U220" s="193">
        <f>I198</f>
        <v/>
      </c>
    </row>
    <row r="221">
      <c r="B221" s="102" t="n"/>
      <c r="C221" s="1002" t="n"/>
      <c r="D221" s="1002" t="n"/>
      <c r="E221" s="1002" t="n"/>
      <c r="F221" s="1002" t="n"/>
      <c r="G221" s="1002" t="n"/>
      <c r="H221" s="1002" t="n"/>
      <c r="I221" s="984" t="n"/>
      <c r="J221" s="180" t="n"/>
      <c r="N221" s="976" t="inlineStr"/>
      <c r="O221" s="192" t="inlineStr"/>
      <c r="P221" s="192" t="inlineStr"/>
      <c r="Q221" s="192" t="inlineStr"/>
      <c r="R221" s="192" t="inlineStr"/>
      <c r="S221" s="192" t="inlineStr"/>
      <c r="T221" s="192" t="inlineStr"/>
      <c r="U221" s="193" t="n"/>
    </row>
    <row r="222">
      <c r="A222" s="171" t="inlineStr">
        <is>
          <t>K38</t>
        </is>
      </c>
      <c r="B222" s="96" t="inlineStr">
        <is>
          <t>Total</t>
        </is>
      </c>
      <c r="C222" s="954">
        <f>SUM(INDIRECT(ADDRESS(MATCH("K37",$A:$A,0)+1,COLUMN(C$13),4)&amp;":"&amp;ADDRESS(MATCH("K38",$A:$A,0)-1,COLUMN(C$13),4)))</f>
        <v/>
      </c>
      <c r="D222" s="954">
        <f>SUM(INDIRECT(ADDRESS(MATCH("K37",$A:$A,0)+1,COLUMN(D$13),4)&amp;":"&amp;ADDRESS(MATCH("K38",$A:$A,0)-1,COLUMN(D$13),4)))</f>
        <v/>
      </c>
      <c r="E222" s="954">
        <f>SUM(INDIRECT(ADDRESS(MATCH("K37",$A:$A,0)+1,COLUMN(E$13),4)&amp;":"&amp;ADDRESS(MATCH("K38",$A:$A,0)-1,COLUMN(E$13),4)))</f>
        <v/>
      </c>
      <c r="F222" s="954">
        <f>SUM(INDIRECT(ADDRESS(MATCH("K37",$A:$A,0)+1,COLUMN(F$13),4)&amp;":"&amp;ADDRESS(MATCH("K38",$A:$A,0)-1,COLUMN(F$13),4)))</f>
        <v/>
      </c>
      <c r="G222" s="954" t="n">
        <v>0</v>
      </c>
      <c r="H222" s="954" t="n">
        <v>0</v>
      </c>
      <c r="I222" s="984" t="n"/>
      <c r="J222" s="180" t="n"/>
      <c r="N222" s="976">
        <f>B222</f>
        <v/>
      </c>
      <c r="O222" s="192">
        <f>C222*BS!$B$9</f>
        <v/>
      </c>
      <c r="P222" s="192">
        <f>D222*BS!$B$9</f>
        <v/>
      </c>
      <c r="Q222" s="192">
        <f>E222*BS!$B$9</f>
        <v/>
      </c>
      <c r="R222" s="192">
        <f>F222*BS!$B$9</f>
        <v/>
      </c>
      <c r="S222" s="192">
        <f>G222*BS!$B$9</f>
        <v/>
      </c>
      <c r="T222" s="192">
        <f>H222*BS!$B$9</f>
        <v/>
      </c>
      <c r="U222" s="193" t="n"/>
    </row>
    <row r="223">
      <c r="A223" s="171" t="inlineStr">
        <is>
          <t>K39</t>
        </is>
      </c>
      <c r="B223" s="96" t="inlineStr">
        <is>
          <t xml:space="preserve">Off Balance Liabilities </t>
        </is>
      </c>
      <c r="C223" s="1003" t="n"/>
      <c r="D223" s="1003" t="n"/>
      <c r="E223" s="1003" t="n"/>
      <c r="F223" s="1003" t="n"/>
      <c r="G223" s="1003" t="n"/>
      <c r="H223" s="1003" t="n"/>
      <c r="I223" s="997" t="n"/>
      <c r="J223" s="180" t="n"/>
      <c r="N223" s="966">
        <f>B223</f>
        <v/>
      </c>
      <c r="O223" s="204" t="inlineStr"/>
      <c r="P223" s="204" t="inlineStr"/>
      <c r="Q223" s="204" t="inlineStr"/>
      <c r="R223" s="204" t="inlineStr"/>
      <c r="S223" s="204" t="inlineStr"/>
      <c r="T223" s="204" t="inlineStr"/>
      <c r="U223" s="193" t="n"/>
    </row>
    <row r="224">
      <c r="B224" s="102" t="inlineStr">
        <is>
          <t>- LC</t>
        </is>
      </c>
      <c r="C224" s="991" t="n"/>
      <c r="D224" s="991" t="n"/>
      <c r="E224" s="991" t="n"/>
      <c r="F224" s="991" t="n"/>
      <c r="G224" s="991" t="n"/>
      <c r="H224" s="991" t="n"/>
      <c r="I224" s="977" t="n"/>
      <c r="J224" s="180" t="n"/>
      <c r="N224" s="976">
        <f>B224</f>
        <v/>
      </c>
      <c r="O224" s="192" t="inlineStr"/>
      <c r="P224" s="192" t="inlineStr"/>
      <c r="Q224" s="192" t="inlineStr"/>
      <c r="R224" s="192" t="inlineStr"/>
      <c r="S224" s="192" t="inlineStr"/>
      <c r="T224" s="192" t="inlineStr"/>
      <c r="U224" s="193">
        <f>I202</f>
        <v/>
      </c>
    </row>
    <row r="225">
      <c r="B225" s="102" t="inlineStr">
        <is>
          <t>- BG</t>
        </is>
      </c>
      <c r="C225" s="991" t="n"/>
      <c r="D225" s="991" t="n"/>
      <c r="E225" s="991" t="n"/>
      <c r="F225" s="991" t="n"/>
      <c r="G225" s="991" t="n"/>
      <c r="H225" s="991" t="n"/>
      <c r="I225" s="239" t="n"/>
      <c r="J225" s="180" t="n"/>
      <c r="N225" s="976">
        <f>B225</f>
        <v/>
      </c>
      <c r="O225" s="192" t="inlineStr"/>
      <c r="P225" s="192" t="inlineStr"/>
      <c r="Q225" s="192" t="inlineStr"/>
      <c r="R225" s="192" t="inlineStr"/>
      <c r="S225" s="192" t="inlineStr"/>
      <c r="T225" s="192" t="inlineStr"/>
      <c r="U225" s="193">
        <f>I203</f>
        <v/>
      </c>
    </row>
    <row r="226">
      <c r="B226" s="102" t="inlineStr">
        <is>
          <t>- BD</t>
        </is>
      </c>
      <c r="C226" s="103" t="n"/>
      <c r="D226" s="103" t="n"/>
      <c r="E226" s="103" t="n"/>
      <c r="F226" s="103" t="n"/>
      <c r="G226" s="103" t="n"/>
      <c r="H226" s="103" t="n"/>
      <c r="I226" s="240" t="n"/>
      <c r="J226" s="180" t="n"/>
      <c r="N226" s="976">
        <f>B226</f>
        <v/>
      </c>
      <c r="O226" s="192" t="inlineStr"/>
      <c r="P226" s="192" t="inlineStr"/>
      <c r="Q226" s="192" t="inlineStr"/>
      <c r="R226" s="192" t="inlineStr"/>
      <c r="S226" s="192" t="inlineStr"/>
      <c r="T226" s="192" t="inlineStr"/>
      <c r="U226" s="193">
        <f>I204</f>
        <v/>
      </c>
    </row>
    <row r="227">
      <c r="B227" s="102" t="inlineStr">
        <is>
          <t>- CG</t>
        </is>
      </c>
      <c r="C227" s="991" t="n"/>
      <c r="D227" s="991" t="n"/>
      <c r="E227" s="991" t="n"/>
      <c r="F227" s="991" t="n"/>
      <c r="G227" s="991" t="n"/>
      <c r="H227" s="991" t="n"/>
      <c r="I227" s="241" t="n"/>
      <c r="J227" s="180" t="n"/>
      <c r="N227" s="976">
        <f>B227</f>
        <v/>
      </c>
      <c r="O227" s="192" t="inlineStr"/>
      <c r="P227" s="192" t="inlineStr"/>
      <c r="Q227" s="192" t="inlineStr"/>
      <c r="R227" s="192" t="inlineStr"/>
      <c r="S227" s="192" t="inlineStr"/>
      <c r="T227" s="192" t="inlineStr"/>
      <c r="U227" s="193">
        <f>I205</f>
        <v/>
      </c>
    </row>
    <row r="228">
      <c r="B228" s="102" t="inlineStr">
        <is>
          <t>- Commitments</t>
        </is>
      </c>
      <c r="C228" s="991" t="n"/>
      <c r="D228" s="991" t="n"/>
      <c r="E228" s="991" t="n"/>
      <c r="F228" s="991" t="n"/>
      <c r="G228" s="991" t="n"/>
      <c r="H228" s="991" t="n"/>
      <c r="I228" s="241" t="n"/>
      <c r="J228" s="180" t="n"/>
      <c r="N228" s="976">
        <f>B228</f>
        <v/>
      </c>
      <c r="O228" s="192" t="inlineStr"/>
      <c r="P228" s="192" t="inlineStr"/>
      <c r="Q228" s="192" t="inlineStr"/>
      <c r="R228" s="192" t="inlineStr"/>
      <c r="S228" s="192" t="inlineStr"/>
      <c r="T228" s="192" t="inlineStr"/>
      <c r="U228" s="193">
        <f>I206</f>
        <v/>
      </c>
    </row>
    <row r="229">
      <c r="B229" s="102" t="n"/>
      <c r="C229" s="991" t="n"/>
      <c r="D229" s="991" t="n"/>
      <c r="E229" s="991" t="n"/>
      <c r="F229" s="991" t="n"/>
      <c r="G229" s="991" t="n"/>
      <c r="H229" s="991" t="n"/>
      <c r="I229" s="241" t="n"/>
      <c r="J229" s="180" t="n"/>
      <c r="N229" s="976" t="inlineStr"/>
      <c r="O229" s="192" t="inlineStr"/>
      <c r="P229" s="192" t="inlineStr"/>
      <c r="Q229" s="192" t="inlineStr"/>
      <c r="R229" s="192" t="inlineStr"/>
      <c r="S229" s="192" t="inlineStr"/>
      <c r="T229" s="192" t="inlineStr"/>
      <c r="U229" s="193">
        <f>I207</f>
        <v/>
      </c>
    </row>
    <row r="230">
      <c r="B230" s="102" t="inlineStr">
        <is>
          <t>- Others</t>
        </is>
      </c>
      <c r="C230" s="991" t="n"/>
      <c r="D230" s="991" t="n"/>
      <c r="E230" s="991" t="n"/>
      <c r="F230" s="991" t="n"/>
      <c r="G230" s="991" t="n"/>
      <c r="H230" s="991" t="n"/>
      <c r="I230" s="241" t="n"/>
      <c r="J230" s="180" t="n"/>
      <c r="N230" s="976">
        <f>B230</f>
        <v/>
      </c>
      <c r="O230" s="192" t="inlineStr"/>
      <c r="P230" s="192" t="inlineStr"/>
      <c r="Q230" s="192" t="inlineStr"/>
      <c r="R230" s="192" t="inlineStr"/>
      <c r="S230" s="192" t="inlineStr"/>
      <c r="T230" s="192" t="inlineStr"/>
      <c r="U230" s="193">
        <f>I208</f>
        <v/>
      </c>
    </row>
    <row r="231">
      <c r="B231" s="102" t="n"/>
      <c r="C231" s="991" t="n"/>
      <c r="D231" s="991" t="n"/>
      <c r="E231" s="991" t="n"/>
      <c r="F231" s="991" t="n"/>
      <c r="G231" s="991" t="n"/>
      <c r="H231" s="991" t="n"/>
      <c r="I231" s="241" t="n"/>
      <c r="J231" s="180" t="n"/>
      <c r="N231" s="976" t="inlineStr"/>
      <c r="O231" s="192" t="inlineStr"/>
      <c r="P231" s="192" t="inlineStr"/>
      <c r="Q231" s="192" t="inlineStr"/>
      <c r="R231" s="192" t="inlineStr"/>
      <c r="S231" s="192" t="inlineStr"/>
      <c r="T231" s="192" t="inlineStr"/>
      <c r="U231" s="193">
        <f>I209</f>
        <v/>
      </c>
    </row>
    <row r="232">
      <c r="B232" s="102" t="n"/>
      <c r="C232" s="991" t="n"/>
      <c r="D232" s="991" t="n"/>
      <c r="E232" s="991" t="n"/>
      <c r="F232" s="991" t="n"/>
      <c r="G232" s="991" t="n"/>
      <c r="H232" s="991" t="n"/>
      <c r="I232" s="241" t="n"/>
      <c r="J232" s="180" t="n"/>
      <c r="N232" s="976" t="inlineStr"/>
      <c r="O232" s="192" t="inlineStr"/>
      <c r="P232" s="192" t="inlineStr"/>
      <c r="Q232" s="192" t="inlineStr"/>
      <c r="R232" s="192" t="inlineStr"/>
      <c r="S232" s="192" t="inlineStr"/>
      <c r="T232" s="192" t="inlineStr"/>
      <c r="U232" s="193">
        <f>I210</f>
        <v/>
      </c>
    </row>
    <row r="233">
      <c r="B233" s="102" t="n"/>
      <c r="C233" s="991" t="n"/>
      <c r="D233" s="991" t="n"/>
      <c r="E233" s="991" t="n"/>
      <c r="F233" s="991" t="n"/>
      <c r="G233" s="991" t="n"/>
      <c r="H233" s="991" t="n"/>
      <c r="I233" s="241" t="n"/>
      <c r="J233" s="180" t="n"/>
      <c r="N233" s="976" t="inlineStr"/>
      <c r="O233" s="192" t="inlineStr"/>
      <c r="P233" s="192" t="inlineStr"/>
      <c r="Q233" s="192" t="inlineStr"/>
      <c r="R233" s="192" t="inlineStr"/>
      <c r="S233" s="192" t="inlineStr"/>
      <c r="T233" s="192" t="inlineStr"/>
      <c r="U233" s="193">
        <f>I211</f>
        <v/>
      </c>
    </row>
    <row r="234">
      <c r="B234" s="102" t="n"/>
      <c r="C234" s="991" t="n"/>
      <c r="D234" s="991" t="n"/>
      <c r="E234" s="991" t="n"/>
      <c r="F234" s="991" t="n"/>
      <c r="G234" s="991" t="n"/>
      <c r="H234" s="991" t="n"/>
      <c r="I234" s="241" t="n"/>
      <c r="J234" s="180" t="n"/>
      <c r="N234" s="976" t="inlineStr"/>
      <c r="O234" s="192" t="inlineStr"/>
      <c r="P234" s="192" t="inlineStr"/>
      <c r="Q234" s="192" t="inlineStr"/>
      <c r="R234" s="192" t="inlineStr"/>
      <c r="S234" s="192" t="inlineStr"/>
      <c r="T234" s="192" t="inlineStr"/>
      <c r="U234" s="193">
        <f>I212</f>
        <v/>
      </c>
    </row>
    <row r="235">
      <c r="A235" s="194" t="inlineStr">
        <is>
          <t>K40</t>
        </is>
      </c>
      <c r="B235" s="243" t="inlineStr">
        <is>
          <t xml:space="preserve">Total </t>
        </is>
      </c>
      <c r="C235" s="1004">
        <f>SUM(INDIRECT(ADDRESS(MATCH("K39",$A:$A,0)+1,COLUMN(C$13),4)&amp;":"&amp;ADDRESS(MATCH("K40",$A:$A,0)-1,COLUMN(C$13),4)))</f>
        <v/>
      </c>
      <c r="D235" s="1004">
        <f>SUM(INDIRECT(ADDRESS(MATCH("K39",$A:$A,0)+1,COLUMN(D$13),4)&amp;":"&amp;ADDRESS(MATCH("K40",$A:$A,0)-1,COLUMN(D$13),4)))</f>
        <v/>
      </c>
      <c r="E235" s="1004">
        <f>SUM(INDIRECT(ADDRESS(MATCH("K39",$A:$A,0)+1,COLUMN(E$13),4)&amp;":"&amp;ADDRESS(MATCH("K40",$A:$A,0)-1,COLUMN(E$13),4)))</f>
        <v/>
      </c>
      <c r="F235" s="1004">
        <f>SUM(INDIRECT(ADDRESS(MATCH("K39",$A:$A,0)+1,COLUMN(F$13),4)&amp;":"&amp;ADDRESS(MATCH("K40",$A:$A,0)-1,COLUMN(F$13),4)))</f>
        <v/>
      </c>
      <c r="G235" s="1004">
        <f>SUM(INDIRECT(ADDRESS(MATCH("K39",$A:$A,0)+1,COLUMN(G$13),4)&amp;":"&amp;ADDRESS(MATCH("K40",$A:$A,0)-1,COLUMN(G$13),4)))</f>
        <v/>
      </c>
      <c r="H235" s="1004">
        <f>SUM(INDIRECT(ADDRESS(MATCH("K39",$A:$A,0)+1,COLUMN(H$13),4)&amp;":"&amp;ADDRESS(MATCH("K40",$A:$A,0)-1,COLUMN(H$13),4)))</f>
        <v/>
      </c>
      <c r="I235" s="245" t="n"/>
      <c r="J235" s="196" t="n"/>
      <c r="K235" s="197" t="n"/>
      <c r="L235" s="197" t="n"/>
      <c r="M235" s="197" t="n"/>
      <c r="N235" s="966">
        <f>B235</f>
        <v/>
      </c>
      <c r="O235" s="246">
        <f>C235*BS!$B$9</f>
        <v/>
      </c>
      <c r="P235" s="246">
        <f>D235*BS!$B$9</f>
        <v/>
      </c>
      <c r="Q235" s="246">
        <f>E235*BS!$B$9</f>
        <v/>
      </c>
      <c r="R235" s="246">
        <f>F235*BS!$B$9</f>
        <v/>
      </c>
      <c r="S235" s="246">
        <f>G235*BS!$B$9</f>
        <v/>
      </c>
      <c r="T235" s="246">
        <f>H235*BS!$B$9</f>
        <v/>
      </c>
      <c r="U235" s="247">
        <f>I213</f>
        <v/>
      </c>
      <c r="V235" s="197" t="n"/>
      <c r="W235" s="197" t="n"/>
      <c r="X235" s="197" t="n"/>
      <c r="Y235" s="197" t="n"/>
      <c r="Z235" s="197" t="n"/>
      <c r="AA235" s="197" t="n"/>
      <c r="AB235" s="197" t="n"/>
      <c r="AC235" s="197" t="n"/>
      <c r="AD235" s="197" t="n"/>
      <c r="AE235" s="197" t="n"/>
      <c r="AF235" s="197" t="n"/>
      <c r="AG235" s="197" t="n"/>
      <c r="AH235" s="197" t="n"/>
      <c r="AI235" s="197" t="n"/>
      <c r="AJ235" s="197" t="n"/>
      <c r="AK235" s="197" t="n"/>
      <c r="AL235" s="197" t="n"/>
      <c r="AM235" s="197" t="n"/>
      <c r="AN235" s="197" t="n"/>
      <c r="AO235" s="197" t="n"/>
      <c r="AP235" s="197" t="n"/>
      <c r="AQ235" s="197" t="n"/>
      <c r="AR235" s="197" t="n"/>
      <c r="AS235" s="197" t="n"/>
      <c r="AT235" s="197" t="n"/>
      <c r="AU235" s="197" t="n"/>
      <c r="AV235" s="197" t="n"/>
      <c r="AW235" s="197" t="n"/>
      <c r="AX235" s="197" t="n"/>
      <c r="AY235" s="197" t="n"/>
      <c r="AZ235" s="197" t="n"/>
      <c r="BA235" s="197" t="n"/>
      <c r="BB235" s="197" t="n"/>
      <c r="BC235" s="197" t="n"/>
      <c r="BD235" s="197" t="n"/>
      <c r="BE235" s="197" t="n"/>
      <c r="BF235" s="197" t="n"/>
      <c r="BG235" s="197" t="n"/>
      <c r="BH235" s="197" t="n"/>
      <c r="BI235" s="197" t="n"/>
      <c r="BJ235" s="197" t="n"/>
      <c r="BK235" s="197" t="n"/>
      <c r="BL235" s="197" t="n"/>
      <c r="BM235" s="197" t="n"/>
      <c r="BN235" s="197" t="n"/>
      <c r="BO235" s="197" t="n"/>
      <c r="BP235" s="197" t="n"/>
      <c r="BQ235" s="197" t="n"/>
      <c r="BR235" s="197" t="n"/>
      <c r="BS235" s="197" t="n"/>
      <c r="BT235" s="197" t="n"/>
      <c r="BU235" s="197" t="n"/>
      <c r="BV235" s="197" t="n"/>
      <c r="BW235" s="197" t="n"/>
      <c r="BX235" s="197" t="n"/>
      <c r="BY235" s="197" t="n"/>
      <c r="BZ235" s="197" t="n"/>
      <c r="CA235" s="197" t="n"/>
      <c r="CB235" s="197" t="n"/>
      <c r="CC235" s="197" t="n"/>
      <c r="CD235" s="197" t="n"/>
      <c r="CE235" s="197" t="n"/>
      <c r="CF235" s="197" t="n"/>
      <c r="CG235" s="197" t="n"/>
      <c r="CH235" s="197" t="n"/>
      <c r="CI235" s="197" t="n"/>
      <c r="CJ235" s="197" t="n"/>
      <c r="CK235" s="197" t="n"/>
      <c r="CL235" s="197" t="n"/>
      <c r="CM235" s="197" t="n"/>
      <c r="CN235" s="197" t="n"/>
      <c r="CO235" s="197" t="n"/>
      <c r="CP235" s="197" t="n"/>
      <c r="CQ235" s="197" t="n"/>
      <c r="CR235" s="197" t="n"/>
      <c r="CS235" s="197" t="n"/>
      <c r="CT235" s="197" t="n"/>
      <c r="CU235" s="197" t="n"/>
      <c r="CV235" s="197" t="n"/>
      <c r="CW235" s="197" t="n"/>
      <c r="CX235" s="197" t="n"/>
      <c r="CY235" s="197" t="n"/>
      <c r="CZ235" s="197" t="n"/>
      <c r="DA235" s="197" t="n"/>
      <c r="DB235" s="197" t="n"/>
      <c r="DC235" s="197" t="n"/>
      <c r="DD235" s="197" t="n"/>
      <c r="DE235" s="197" t="n"/>
      <c r="DF235" s="197" t="n"/>
      <c r="DG235" s="197" t="n"/>
      <c r="DH235" s="197" t="n"/>
      <c r="DI235" s="197" t="n"/>
      <c r="DJ235" s="197" t="n"/>
      <c r="DK235" s="197" t="n"/>
      <c r="DL235" s="197" t="n"/>
      <c r="DM235" s="197" t="n"/>
      <c r="DN235" s="197" t="n"/>
      <c r="DO235" s="197" t="n"/>
      <c r="DP235" s="197" t="n"/>
      <c r="DQ235" s="197" t="n"/>
      <c r="DR235" s="197" t="n"/>
      <c r="DS235" s="197" t="n"/>
      <c r="DT235" s="197" t="n"/>
      <c r="DU235" s="197" t="n"/>
      <c r="DV235" s="197" t="n"/>
      <c r="DW235" s="197" t="n"/>
      <c r="DX235" s="197" t="n"/>
      <c r="DY235" s="197" t="n"/>
      <c r="DZ235" s="197" t="n"/>
      <c r="EA235" s="197" t="n"/>
      <c r="EB235" s="197" t="n"/>
      <c r="EC235" s="197" t="n"/>
      <c r="ED235" s="197" t="n"/>
      <c r="EE235" s="197" t="n"/>
      <c r="EF235" s="197" t="n"/>
      <c r="EG235" s="197" t="n"/>
      <c r="EH235" s="197" t="n"/>
      <c r="EI235" s="197" t="n"/>
      <c r="EJ235" s="197" t="n"/>
    </row>
    <row r="236">
      <c r="B236" s="248" t="n"/>
      <c r="C236" s="242" t="n"/>
      <c r="D236" s="242" t="n"/>
      <c r="E236" s="242" t="n"/>
      <c r="F236" s="242" t="n"/>
      <c r="G236" s="242" t="n"/>
      <c r="H236" s="242" t="n"/>
      <c r="I236" s="242" t="n"/>
      <c r="J236" s="180" t="n"/>
      <c r="N236" t="inlineStr"/>
      <c r="O236" s="249" t="inlineStr"/>
      <c r="P236" s="249" t="inlineStr"/>
      <c r="Q236" s="249" t="inlineStr"/>
      <c r="R236" s="249" t="inlineStr"/>
      <c r="S236" s="249" t="inlineStr"/>
      <c r="T236" s="249" t="inlineStr"/>
      <c r="U236" s="249" t="n"/>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Sale of goods</t>
        </is>
      </c>
      <c r="C15" s="939" t="n"/>
      <c r="D15" s="939" t="n"/>
      <c r="E15" s="939" t="n"/>
      <c r="F15" s="939" t="n"/>
      <c r="G15" s="939" t="n">
        <v>229785</v>
      </c>
      <c r="H15" s="939" t="n">
        <v>214911</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-249283</v>
      </c>
      <c r="H29" s="939" t="n">
        <v>-227382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Administrative expenses</t>
        </is>
      </c>
      <c r="C56" s="939" t="n"/>
      <c r="D56" s="939" t="n"/>
      <c r="E56" s="939" t="n"/>
      <c r="F56" s="939" t="n"/>
      <c r="G56" s="939" t="n">
        <v>-4069</v>
      </c>
      <c r="H56" s="939" t="n">
        <v>-5557</v>
      </c>
      <c r="I56" s="1017" t="n"/>
      <c r="N56" s="293">
        <f>B56</f>
        <v/>
      </c>
      <c r="O56" s="192" t="inlineStr"/>
      <c r="P56" s="192" t="inlineStr"/>
      <c r="Q56" s="192" t="inlineStr"/>
      <c r="R56" s="192" t="inlineStr"/>
      <c r="S56" s="192">
        <f>G56*BS!$B$9</f>
        <v/>
      </c>
      <c r="T56" s="192">
        <f>H56*BS!$B$9</f>
        <v/>
      </c>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Administrative expenses</t>
        </is>
      </c>
      <c r="C80" s="939" t="n"/>
      <c r="D80" s="939" t="n"/>
      <c r="E80" s="939" t="n"/>
      <c r="F80" s="939" t="n"/>
      <c r="G80" s="939" t="n">
        <v>-4069</v>
      </c>
      <c r="H80" s="939" t="n">
        <v>-5557</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None Commission revenue</t>
        </is>
      </c>
      <c r="C84" s="991" t="n"/>
      <c r="D84" s="991" t="n"/>
      <c r="E84" s="991" t="n"/>
      <c r="F84" s="991" t="n"/>
      <c r="G84" s="991" t="n">
        <v>780</v>
      </c>
      <c r="H84" s="991" t="n">
        <v>775</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Bank interest</t>
        </is>
      </c>
      <c r="C98" s="939" t="n"/>
      <c r="D98" s="939" t="n"/>
      <c r="E98" s="939" t="n"/>
      <c r="F98" s="939" t="n"/>
      <c r="G98" s="939" t="n">
        <v>170</v>
      </c>
      <c r="H98" s="939" t="n">
        <v>60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expenses</t>
        </is>
      </c>
      <c r="C111" s="939" t="n"/>
      <c r="D111" s="939" t="n"/>
      <c r="E111" s="939" t="n"/>
      <c r="F111" s="939" t="n"/>
      <c r="G111" s="939" t="n">
        <v>-303</v>
      </c>
      <c r="H111" s="939" t="n">
        <v>-203</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None Discount unwind on the provision for asset retirement obligation</t>
        </is>
      </c>
      <c r="C112" s="939" t="n"/>
      <c r="D112" s="939" t="n"/>
      <c r="E112" s="939" t="n"/>
      <c r="F112" s="939" t="n"/>
      <c r="G112" s="939" t="n">
        <v>-315</v>
      </c>
      <c r="H112" s="939" t="n">
        <v>-336</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-618</v>
      </c>
      <c r="H124" s="952" t="n">
        <v>-539</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income tax: Current income tax benefit</t>
        </is>
      </c>
      <c r="G138" t="n">
        <v>5473</v>
      </c>
      <c r="H138" t="n">
        <v>5119</v>
      </c>
      <c r="N138">
        <f>B138</f>
        <v/>
      </c>
      <c r="O138" t="inlineStr"/>
      <c r="P138" t="inlineStr"/>
      <c r="Q138" t="inlineStr"/>
      <c r="R138" t="inlineStr"/>
      <c r="S138">
        <f>G138*BS!$B$9</f>
        <v/>
      </c>
      <c r="T138">
        <f>H138*BS!$B$9</f>
        <v/>
      </c>
    </row>
    <row r="139" customFormat="1" s="118">
      <c r="B139" t="inlineStr">
        <is>
          <t xml:space="preserve"> Current income tax: Adjustments in respect of current income tax of previous year</t>
        </is>
      </c>
      <c r="G139" t="n">
        <v>0</v>
      </c>
      <c r="H139" t="n">
        <v>71</v>
      </c>
      <c r="N139">
        <f>B139</f>
        <v/>
      </c>
      <c r="O139" t="inlineStr"/>
      <c r="P139" t="inlineStr"/>
      <c r="Q139" t="inlineStr"/>
      <c r="R139" t="inlineStr"/>
      <c r="S139">
        <f>G139*BS!$B$9</f>
        <v/>
      </c>
      <c r="T139">
        <f>H139*BS!$B$9</f>
        <v/>
      </c>
    </row>
    <row r="140" customFormat="1" s="118">
      <c r="B140" t="inlineStr">
        <is>
          <t xml:space="preserve"> Deferred income tax: Origination and reversal of temporary differences</t>
        </is>
      </c>
      <c r="G140" t="n">
        <v>-1529</v>
      </c>
      <c r="H140" t="n">
        <v>3027</v>
      </c>
      <c r="N140">
        <f>B140</f>
        <v/>
      </c>
      <c r="O140" t="inlineStr"/>
      <c r="P140" t="inlineStr"/>
      <c r="Q140" t="inlineStr"/>
      <c r="R140" t="inlineStr"/>
      <c r="S140">
        <f>G140*BS!$B$9</f>
        <v/>
      </c>
      <c r="T140">
        <f>H140*BS!$B$9</f>
        <v/>
      </c>
    </row>
    <row r="141" customFormat="1" s="118">
      <c r="B141" t="inlineStr">
        <is>
          <t xml:space="preserve"> None Accounting loss before income tax</t>
        </is>
      </c>
      <c r="G141" t="n">
        <v>-20678</v>
      </c>
      <c r="H141" t="n">
        <v>-28082</v>
      </c>
      <c r="N141">
        <f>B141</f>
        <v/>
      </c>
      <c r="O141" t="inlineStr"/>
      <c r="P141" t="inlineStr"/>
      <c r="Q141" t="inlineStr"/>
      <c r="R141" t="inlineStr"/>
      <c r="S141">
        <f>G141*BS!$B$9</f>
        <v/>
      </c>
      <c r="T141">
        <f>H141*BS!$B$9</f>
        <v/>
      </c>
    </row>
    <row r="142" customFormat="1" s="118">
      <c r="B142" t="inlineStr">
        <is>
          <t xml:space="preserve"> None Adjustments in respect of current income tax of previous year</t>
        </is>
      </c>
      <c r="G142" t="n">
        <v>0</v>
      </c>
      <c r="H142" t="n">
        <v>71</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12076</v>
      </c>
      <c r="G12" s="1029" t="n">
        <v>1779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-4012</v>
      </c>
      <c r="G13" s="1028" t="n">
        <v>-5608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-4012</v>
      </c>
      <c r="G18" s="1029" t="n">
        <v>-5608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33500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-37082</v>
      </c>
      <c r="G23" s="1028" t="n">
        <v>-4841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-3582</v>
      </c>
      <c r="G25" s="1029" t="n">
        <v>-4841</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