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 and on hand</t>
        </is>
      </c>
      <c r="C15" s="103" t="n"/>
      <c r="D15" s="103" t="n"/>
      <c r="E15" s="103" t="n"/>
      <c r="F15" s="103" t="n"/>
      <c r="G15" s="103" t="n">
        <v>55804</v>
      </c>
      <c r="H15" s="103" t="n">
        <v>11443</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None Short-term deposits</t>
        </is>
      </c>
      <c r="C16" s="103" t="n"/>
      <c r="D16" s="103" t="n"/>
      <c r="E16" s="103" t="n"/>
      <c r="F16" s="103" t="n"/>
      <c r="G16" s="103" t="n">
        <v>34386</v>
      </c>
      <c r="H16" s="103" t="n">
        <v>20008</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Trade receivables nan</t>
        </is>
      </c>
      <c r="C29" s="103" t="n"/>
      <c r="D29" s="103" t="n"/>
      <c r="E29" s="103" t="n"/>
      <c r="F29" s="103" t="n"/>
      <c r="G29" s="103" t="n">
        <v>11052</v>
      </c>
      <c r="H29" s="103" t="n">
        <v>13406</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Current Allowance for expected credit losses nan</t>
        </is>
      </c>
      <c r="C30" s="103" t="n"/>
      <c r="D30" s="103" t="n"/>
      <c r="E30" s="103" t="n"/>
      <c r="F30" s="103" t="n"/>
      <c r="G30" s="103" t="n">
        <v>-28</v>
      </c>
      <c r="H30" s="103" t="n">
        <v>-1733</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Finished goods At cost</t>
        </is>
      </c>
      <c r="C43" s="103" t="n"/>
      <c r="D43" s="103" t="n"/>
      <c r="E43" s="103" t="n"/>
      <c r="F43" s="103" t="n"/>
      <c r="G43" s="103" t="n">
        <v>89762</v>
      </c>
      <c r="H43" s="103" t="n">
        <v>139510</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Finished goods Provision for diminution in value</t>
        </is>
      </c>
      <c r="C44" s="103" t="n"/>
      <c r="D44" s="103" t="n"/>
      <c r="E44" s="103" t="n"/>
      <c r="F44" s="103" t="n"/>
      <c r="G44" s="103" t="n">
        <v>-4802</v>
      </c>
      <c r="H44" s="103" t="n">
        <v>-7250</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Current Prepayments Sundry debtors</t>
        </is>
      </c>
      <c r="C56" s="939" t="n"/>
      <c r="D56" s="939" t="n"/>
      <c r="E56" s="939" t="n"/>
      <c r="F56" s="939" t="n"/>
      <c r="G56" s="939" t="n">
        <v>2346</v>
      </c>
      <c r="H56" s="939" t="n">
        <v>2925</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-2346</v>
      </c>
      <c r="H70" s="939" t="n">
        <v>-2925</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39" t="n"/>
      <c r="D86" s="939" t="n"/>
      <c r="E86" s="939" t="n"/>
      <c r="F86" s="939" t="n"/>
      <c r="G86" s="939" t="n">
        <v>28894</v>
      </c>
      <c r="H86" s="939" t="n">
        <v>30985</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28894</v>
      </c>
      <c r="H100" s="952" t="n">
        <v>30985</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inlineStr">
        <is>
          <t>Goodwill  Net book value At 31 December 2022</t>
        </is>
      </c>
      <c r="C129" s="103" t="n"/>
      <c r="D129" s="103" t="n"/>
      <c r="E129" s="103" t="n"/>
      <c r="F129" s="103" t="n"/>
      <c r="G129" s="103" t="n">
        <v>0</v>
      </c>
      <c r="H129" s="103" t="n">
        <v>1063</v>
      </c>
      <c r="I129" s="934" t="n"/>
      <c r="J129" s="85" t="n"/>
      <c r="K129" s="85" t="n"/>
      <c r="L129" s="85" t="n"/>
      <c r="M129" s="85" t="n"/>
      <c r="N129" s="114">
        <f>B129</f>
        <v/>
      </c>
      <c r="O129" s="115" t="inlineStr"/>
      <c r="P129" s="115" t="inlineStr"/>
      <c r="Q129" s="115" t="inlineStr"/>
      <c r="R129" s="115" t="inlineStr"/>
      <c r="S129" s="115">
        <f>G129*BS!$B$9</f>
        <v/>
      </c>
      <c r="T129" s="115">
        <f>H129*BS!$B$9</f>
        <v/>
      </c>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inlineStr">
        <is>
          <t>Goodwill  Net book value At 31 December 2021</t>
        </is>
      </c>
      <c r="C130" s="939" t="n"/>
      <c r="D130" s="939" t="n"/>
      <c r="E130" s="939" t="n"/>
      <c r="F130" s="939" t="n"/>
      <c r="G130" s="939" t="n">
        <v>1063</v>
      </c>
      <c r="H130" s="939" t="n">
        <v>0</v>
      </c>
      <c r="I130" s="934" t="n"/>
      <c r="J130" s="85" t="n"/>
      <c r="K130" s="85" t="n"/>
      <c r="L130" s="85" t="n"/>
      <c r="M130" s="85" t="n"/>
      <c r="N130" s="114">
        <f>B130</f>
        <v/>
      </c>
      <c r="O130" s="115" t="inlineStr"/>
      <c r="P130" s="115" t="inlineStr"/>
      <c r="Q130" s="115" t="inlineStr"/>
      <c r="R130" s="115" t="inlineStr"/>
      <c r="S130" s="115">
        <f>G130*BS!$B$9</f>
        <v/>
      </c>
      <c r="T130" s="115">
        <f>H130*BS!$B$9</f>
        <v/>
      </c>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Computer software  Net book value At 31 December 2022</t>
        </is>
      </c>
      <c r="C133" s="939" t="n"/>
      <c r="D133" s="939" t="n"/>
      <c r="E133" s="939" t="n"/>
      <c r="F133" s="939" t="n"/>
      <c r="G133" s="939" t="n">
        <v>0</v>
      </c>
      <c r="H133" s="939" t="n">
        <v>1758</v>
      </c>
      <c r="I133" s="928" t="n"/>
      <c r="N133" s="105">
        <f>B133</f>
        <v/>
      </c>
      <c r="O133" s="106" t="inlineStr"/>
      <c r="P133" s="106" t="inlineStr"/>
      <c r="Q133" s="106" t="inlineStr"/>
      <c r="R133" s="106" t="inlineStr"/>
      <c r="S133" s="106">
        <f>G133*BS!$B$9</f>
        <v/>
      </c>
      <c r="T133" s="106">
        <f>H133*BS!$B$9</f>
        <v/>
      </c>
      <c r="U133" s="929">
        <f>I133</f>
        <v/>
      </c>
      <c r="V133" s="927" t="n"/>
      <c r="W133" s="927" t="n"/>
    </row>
    <row r="134" customFormat="1" s="79">
      <c r="A134" s="618" t="n"/>
      <c r="B134" s="102" t="inlineStr">
        <is>
          <t>Computer software  Net book value At 31 December 2021</t>
        </is>
      </c>
      <c r="C134" s="939" t="n"/>
      <c r="D134" s="939" t="n"/>
      <c r="E134" s="939" t="n"/>
      <c r="F134" s="939" t="n"/>
      <c r="G134" s="939" t="n">
        <v>1372</v>
      </c>
      <c r="H134" s="939" t="n">
        <v>0</v>
      </c>
      <c r="I134" s="928" t="n"/>
      <c r="N134" s="105">
        <f>B134</f>
        <v/>
      </c>
      <c r="O134" s="106" t="inlineStr"/>
      <c r="P134" s="106" t="inlineStr"/>
      <c r="Q134" s="106" t="inlineStr"/>
      <c r="R134" s="106" t="inlineStr"/>
      <c r="S134" s="106">
        <f>G134*BS!$B$9</f>
        <v/>
      </c>
      <c r="T134" s="106">
        <f>H134*BS!$B$9</f>
        <v/>
      </c>
      <c r="U134" s="107">
        <f>I134</f>
        <v/>
      </c>
      <c r="V134" s="927" t="n"/>
      <c r="W134" s="927" t="n"/>
    </row>
    <row r="135" customFormat="1" s="79">
      <c r="A135" s="618" t="n"/>
      <c r="B135" s="102" t="inlineStr">
        <is>
          <t>Customer contracts  Net book value At 31 December 2022</t>
        </is>
      </c>
      <c r="C135" s="939" t="n"/>
      <c r="D135" s="939" t="n"/>
      <c r="E135" s="939" t="n"/>
      <c r="F135" s="939" t="n"/>
      <c r="G135" s="939" t="n">
        <v>0</v>
      </c>
      <c r="H135" s="939" t="n">
        <v>0</v>
      </c>
      <c r="I135" s="928" t="n"/>
      <c r="N135" s="105">
        <f>B135</f>
        <v/>
      </c>
      <c r="O135" s="106" t="inlineStr"/>
      <c r="P135" s="106" t="inlineStr"/>
      <c r="Q135" s="106" t="inlineStr"/>
      <c r="R135" s="106" t="inlineStr"/>
      <c r="S135" s="106">
        <f>G135*BS!$B$9</f>
        <v/>
      </c>
      <c r="T135" s="106">
        <f>H135*BS!$B$9</f>
        <v/>
      </c>
      <c r="U135" s="107">
        <f>I135</f>
        <v/>
      </c>
      <c r="V135" s="927" t="n"/>
      <c r="W135" s="927" t="n"/>
    </row>
    <row r="136" customFormat="1" s="79">
      <c r="A136" s="618" t="n"/>
      <c r="B136" s="102" t="inlineStr">
        <is>
          <t>Customer contracts  Net book value At 31 December 2021</t>
        </is>
      </c>
      <c r="C136" s="939" t="n"/>
      <c r="D136" s="939" t="n"/>
      <c r="E136" s="939" t="n"/>
      <c r="F136" s="939" t="n"/>
      <c r="G136" s="939" t="n">
        <v>0</v>
      </c>
      <c r="H136" s="939" t="n">
        <v>0</v>
      </c>
      <c r="I136" s="928" t="n"/>
      <c r="N136" s="105">
        <f>B136</f>
        <v/>
      </c>
      <c r="O136" s="106" t="inlineStr"/>
      <c r="P136" s="106" t="inlineStr"/>
      <c r="Q136" s="106" t="inlineStr"/>
      <c r="R136" s="106" t="inlineStr"/>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inlineStr">
        <is>
          <t>Derivative financial instruments</t>
        </is>
      </c>
      <c r="C147" s="939" t="n"/>
      <c r="D147" s="939" t="n"/>
      <c r="E147" s="939" t="n"/>
      <c r="F147" s="939" t="n"/>
      <c r="G147" s="939" t="n">
        <v>528</v>
      </c>
      <c r="H147" s="939" t="n">
        <v>7111</v>
      </c>
      <c r="I147" s="928" t="n"/>
      <c r="N147" s="105">
        <f>B147</f>
        <v/>
      </c>
      <c r="O147" s="106" t="inlineStr"/>
      <c r="P147" s="106" t="inlineStr"/>
      <c r="Q147" s="106" t="inlineStr"/>
      <c r="R147" s="106" t="inlineStr"/>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6740</v>
      </c>
      <c r="H161" s="103" t="n">
        <v>9713</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Right-of-use assets</t>
        </is>
      </c>
      <c r="C165" s="939" t="n"/>
      <c r="D165" s="939" t="n"/>
      <c r="E165" s="939" t="n"/>
      <c r="F165" s="939" t="n"/>
      <c r="G165" s="939" t="n">
        <v>18243</v>
      </c>
      <c r="H165" s="939" t="n">
        <v>13614</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inlineStr">
        <is>
          <t>Other non-current asset *</t>
        </is>
      </c>
      <c r="C166" s="939" t="n"/>
      <c r="D166" s="939" t="n"/>
      <c r="E166" s="939" t="n"/>
      <c r="F166" s="939" t="n"/>
      <c r="G166" s="939" t="n">
        <v>368489</v>
      </c>
      <c r="H166" s="939" t="n">
        <v>424078</v>
      </c>
      <c r="I166" s="928" t="n"/>
      <c r="K166" s="932" t="n"/>
      <c r="N166" s="105">
        <f>B166</f>
        <v/>
      </c>
      <c r="O166" s="106" t="inlineStr"/>
      <c r="P166" s="106" t="inlineStr"/>
      <c r="Q166" s="106" t="inlineStr"/>
      <c r="R166" s="106" t="inlineStr"/>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9"/>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Current Bank loan Base rate + 0.65 19 May 2023</t>
        </is>
      </c>
      <c r="C16" s="939" t="n"/>
      <c r="D16" s="939" t="n"/>
      <c r="E16" s="939" t="n"/>
      <c r="F16" s="939" t="n"/>
      <c r="G16" s="939" t="n">
        <v>0</v>
      </c>
      <c r="H16" s="939" t="n">
        <v>60000</v>
      </c>
      <c r="I16" s="928" t="n"/>
      <c r="J16" s="180" t="n"/>
      <c r="N16" s="969">
        <f>B16</f>
        <v/>
      </c>
      <c r="O16" s="192" t="inlineStr"/>
      <c r="P16" s="192" t="inlineStr"/>
      <c r="Q16" s="192" t="inlineStr"/>
      <c r="R16" s="192" t="inlineStr"/>
      <c r="S16" s="192">
        <f>G16*BS!$B$9</f>
        <v/>
      </c>
      <c r="T16" s="192">
        <f>H16*BS!$B$9</f>
        <v/>
      </c>
      <c r="U16" s="193">
        <f>I16</f>
        <v/>
      </c>
    </row>
    <row r="17">
      <c r="B17" s="102" t="inlineStr">
        <is>
          <t xml:space="preserve"> Current Lease liabilities (Note 16) nan nan</t>
        </is>
      </c>
      <c r="C17" s="939" t="n"/>
      <c r="D17" s="939" t="n"/>
      <c r="E17" s="939" t="n"/>
      <c r="F17" s="939" t="n"/>
      <c r="G17" s="939" t="n">
        <v>4308</v>
      </c>
      <c r="H17" s="939" t="n">
        <v>2389</v>
      </c>
      <c r="I17" s="928" t="n"/>
      <c r="J17" s="180" t="n"/>
      <c r="N17" s="969">
        <f>B17</f>
        <v/>
      </c>
      <c r="O17" s="192" t="inlineStr"/>
      <c r="P17" s="192" t="inlineStr"/>
      <c r="Q17" s="192" t="inlineStr"/>
      <c r="R17" s="192" t="inlineStr"/>
      <c r="S17" s="192">
        <f>G17*BS!$B$9</f>
        <v/>
      </c>
      <c r="T17" s="192">
        <f>H17*BS!$B$9</f>
        <v/>
      </c>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None Trade creditors</t>
        </is>
      </c>
      <c r="C58" s="939" t="n"/>
      <c r="D58" s="939" t="n"/>
      <c r="E58" s="939" t="n"/>
      <c r="F58" s="939" t="n"/>
      <c r="G58" s="939" t="n">
        <v>3984</v>
      </c>
      <c r="H58" s="939" t="n">
        <v>4477</v>
      </c>
      <c r="I58" s="975" t="n"/>
      <c r="J58" s="180" t="n"/>
      <c r="N58" s="976">
        <f>B58</f>
        <v/>
      </c>
      <c r="O58" s="192" t="inlineStr"/>
      <c r="P58" s="192" t="inlineStr"/>
      <c r="Q58" s="192" t="inlineStr"/>
      <c r="R58" s="192" t="inlineStr"/>
      <c r="S58" s="192">
        <f>G58*BS!$B$9</f>
        <v/>
      </c>
      <c r="T58" s="192">
        <f>H58*BS!$B$9</f>
        <v/>
      </c>
      <c r="U58" s="193">
        <f>I58</f>
        <v/>
      </c>
    </row>
    <row r="59">
      <c r="B59" s="102" t="inlineStr">
        <is>
          <t xml:space="preserve"> Related party payables: ultimate parent entity (Note 21.3) ( other related parties (Note 21.3)</t>
        </is>
      </c>
      <c r="C59" s="939" t="n"/>
      <c r="D59" s="939" t="n"/>
      <c r="E59" s="939" t="n"/>
      <c r="F59" s="939" t="n"/>
      <c r="G59" s="939" t="n">
        <v>1394</v>
      </c>
      <c r="H59" s="939" t="n">
        <v>1999</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None Other creditors and accruals</t>
        </is>
      </c>
      <c r="C70" s="939" t="n"/>
      <c r="D70" s="939" t="n"/>
      <c r="E70" s="939" t="n"/>
      <c r="F70" s="939" t="n"/>
      <c r="G70" s="939" t="n">
        <v>20726</v>
      </c>
      <c r="H70" s="939" t="n">
        <v>20832</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Income tax payable</t>
        </is>
      </c>
      <c r="C84" s="103" t="n"/>
      <c r="D84" s="103" t="n"/>
      <c r="E84" s="103" t="n"/>
      <c r="F84" s="103" t="n"/>
      <c r="G84" s="103" t="n">
        <v>6190</v>
      </c>
      <c r="H84" s="103" t="n">
        <v>139</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Warranty provision</t>
        </is>
      </c>
      <c r="C88" s="939" t="n"/>
      <c r="D88" s="939" t="n"/>
      <c r="E88" s="939" t="n"/>
      <c r="F88" s="939" t="n"/>
      <c r="G88" s="939" t="n">
        <v>2223</v>
      </c>
      <c r="H88" s="939" t="n">
        <v>5264</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Employee benefits</t>
        </is>
      </c>
      <c r="C89" s="939" t="n"/>
      <c r="D89" s="939" t="n"/>
      <c r="E89" s="939" t="n"/>
      <c r="F89" s="939" t="n"/>
      <c r="G89" s="939" t="n">
        <v>6734</v>
      </c>
      <c r="H89" s="939" t="n">
        <v>9038</v>
      </c>
      <c r="I89" s="975" t="n"/>
      <c r="J89" s="180" t="n"/>
      <c r="N89" s="976">
        <f>B89</f>
        <v/>
      </c>
      <c r="O89" s="192" t="inlineStr"/>
      <c r="P89" s="192" t="inlineStr"/>
      <c r="Q89" s="192" t="inlineStr"/>
      <c r="R89" s="192" t="inlineStr"/>
      <c r="S89" s="192">
        <f>G89*BS!$B$9</f>
        <v/>
      </c>
      <c r="T89" s="192">
        <f>H89*BS!$B$9</f>
        <v/>
      </c>
      <c r="U89" s="193">
        <f>I89</f>
        <v/>
      </c>
    </row>
    <row r="90">
      <c r="B90" s="211" t="inlineStr">
        <is>
          <t>Other current liabilities *</t>
        </is>
      </c>
      <c r="C90" s="939" t="n"/>
      <c r="D90" s="939" t="n"/>
      <c r="E90" s="939" t="n"/>
      <c r="F90" s="939" t="n"/>
      <c r="G90" s="939" t="n">
        <v>-45559</v>
      </c>
      <c r="H90" s="939" t="n">
        <v>-104138</v>
      </c>
      <c r="I90" s="975" t="n"/>
      <c r="J90" s="180" t="n"/>
      <c r="N90" s="976">
        <f>B90</f>
        <v/>
      </c>
      <c r="O90" s="192" t="inlineStr"/>
      <c r="P90" s="192" t="inlineStr"/>
      <c r="Q90" s="192" t="inlineStr"/>
      <c r="R90" s="192" t="inlineStr"/>
      <c r="S90" s="192">
        <f>G90*BS!$B$9</f>
        <v/>
      </c>
      <c r="T90" s="192">
        <f>H90*BS!$B$9</f>
        <v/>
      </c>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Current Bank loan Base rate + 0.65 19 May 2023</t>
        </is>
      </c>
      <c r="G103" t="n">
        <v>0</v>
      </c>
      <c r="H103" t="n">
        <v>60000</v>
      </c>
      <c r="N103">
        <f>B103</f>
        <v/>
      </c>
      <c r="O103" t="inlineStr"/>
      <c r="P103" t="inlineStr"/>
      <c r="Q103" t="inlineStr"/>
      <c r="R103" t="inlineStr"/>
      <c r="S103">
        <f>G103*BS!$B$9</f>
        <v/>
      </c>
      <c r="T103">
        <f>H103*BS!$B$9</f>
        <v/>
      </c>
    </row>
    <row r="104">
      <c r="B104" t="inlineStr">
        <is>
          <t xml:space="preserve"> Current Lease liabilities (Note 16) nan nan</t>
        </is>
      </c>
      <c r="G104" t="n">
        <v>4308</v>
      </c>
      <c r="H104" t="n">
        <v>2389</v>
      </c>
      <c r="N104">
        <f>B104</f>
        <v/>
      </c>
      <c r="O104" t="inlineStr"/>
      <c r="P104" t="inlineStr"/>
      <c r="Q104" t="inlineStr"/>
      <c r="R104" t="inlineStr"/>
      <c r="S104">
        <f>G104*BS!$B$9</f>
        <v/>
      </c>
      <c r="T104">
        <f>H104*BS!$B$9</f>
        <v/>
      </c>
    </row>
    <row r="105">
      <c r="B105" t="inlineStr">
        <is>
          <t xml:space="preserve"> Non-current Bank loan Base rate + 0.465 20 May 2025</t>
        </is>
      </c>
      <c r="G105" t="n">
        <v>120000</v>
      </c>
      <c r="H105" t="n">
        <v>60000</v>
      </c>
      <c r="N105">
        <f>B105</f>
        <v/>
      </c>
      <c r="O105" t="inlineStr"/>
      <c r="P105" t="inlineStr"/>
      <c r="Q105" t="inlineStr"/>
      <c r="R105" t="inlineStr"/>
      <c r="S105">
        <f>G105*BS!$B$9</f>
        <v/>
      </c>
      <c r="T105">
        <f>H105*BS!$B$9</f>
        <v/>
      </c>
    </row>
    <row r="106">
      <c r="B106" t="inlineStr">
        <is>
          <t xml:space="preserve"> Non-current Lease liabilities (Note 16) nan nan</t>
        </is>
      </c>
      <c r="G106" t="n">
        <v>14473</v>
      </c>
      <c r="H106" t="n">
        <v>12021</v>
      </c>
      <c r="N106">
        <f>B106</f>
        <v/>
      </c>
      <c r="O106" t="inlineStr"/>
      <c r="P106" t="inlineStr"/>
      <c r="Q106" t="inlineStr"/>
      <c r="R106" t="inlineStr"/>
      <c r="S106">
        <f>G106*BS!$B$9</f>
        <v/>
      </c>
      <c r="T106">
        <f>H106*BS!$B$9</f>
        <v/>
      </c>
    </row>
    <row r="107">
      <c r="B107" t="inlineStr">
        <is>
          <t xml:space="preserve"> Facilities used at reporting date Bank loans/commercial bills</t>
        </is>
      </c>
      <c r="G107" t="n">
        <v>120000</v>
      </c>
      <c r="H107" t="n">
        <v>139000</v>
      </c>
      <c r="N107">
        <f>B107</f>
        <v/>
      </c>
      <c r="O107" t="inlineStr"/>
      <c r="P107" t="inlineStr"/>
      <c r="Q107" t="inlineStr"/>
      <c r="R107" t="inlineStr"/>
      <c r="S107">
        <f>G107*BS!$B$9</f>
        <v/>
      </c>
      <c r="T107">
        <f>H107*BS!$B$9</f>
        <v/>
      </c>
    </row>
    <row r="108">
      <c r="B108" t="inlineStr">
        <is>
          <t xml:space="preserve"> Facilities unused at reporting date Bank loans/commercial bills</t>
        </is>
      </c>
      <c r="G108" t="n">
        <v>265000</v>
      </c>
      <c r="H108" t="n">
        <v>246000</v>
      </c>
      <c r="N108">
        <f>B108</f>
        <v/>
      </c>
      <c r="O108" t="inlineStr"/>
      <c r="P108" t="inlineStr"/>
      <c r="Q108" t="inlineStr"/>
      <c r="R108" t="inlineStr"/>
      <c r="S108">
        <f>G108*BS!$B$9</f>
        <v/>
      </c>
      <c r="T108">
        <f>H108*BS!$B$9</f>
        <v/>
      </c>
    </row>
    <row r="109">
      <c r="A109" s="79" t="n"/>
      <c r="B109" s="102" t="n"/>
      <c r="C109" s="103" t="n"/>
      <c r="D109" s="103" t="n"/>
      <c r="E109" s="103" t="n"/>
      <c r="F109" s="103" t="n"/>
      <c r="G109" s="103" t="n"/>
      <c r="H109" s="103" t="n"/>
      <c r="I109" s="210" t="n"/>
      <c r="J109" s="180" t="n"/>
      <c r="N109" s="985" t="inlineStr"/>
      <c r="O109" s="192" t="inlineStr"/>
      <c r="P109" s="192" t="inlineStr"/>
      <c r="Q109" s="192" t="inlineStr"/>
      <c r="R109" s="192" t="inlineStr"/>
      <c r="S109" s="192" t="inlineStr"/>
      <c r="T109" s="192" t="inlineStr"/>
      <c r="U109" s="193" t="n"/>
    </row>
    <row r="110">
      <c r="A110" s="79" t="n"/>
      <c r="B110" s="102" t="n"/>
      <c r="C110" s="220" t="n"/>
      <c r="D110" s="220" t="n"/>
      <c r="E110" s="220" t="n"/>
      <c r="F110" s="220" t="n"/>
      <c r="G110" s="220" t="n"/>
      <c r="H110" s="220" t="n"/>
      <c r="I110" s="210" t="n"/>
      <c r="J110" s="180" t="n"/>
      <c r="N110" s="985" t="inlineStr"/>
      <c r="O110" s="192" t="inlineStr"/>
      <c r="P110" s="192" t="inlineStr"/>
      <c r="Q110" s="192" t="inlineStr"/>
      <c r="R110" s="192" t="inlineStr"/>
      <c r="S110" s="192" t="inlineStr"/>
      <c r="T110" s="192" t="inlineStr"/>
      <c r="U110" s="193" t="n"/>
    </row>
    <row r="111">
      <c r="A111" s="79" t="inlineStr">
        <is>
          <t>K16T</t>
        </is>
      </c>
      <c r="B111" s="96" t="inlineStr">
        <is>
          <t xml:space="preserve"> Total </t>
        </is>
      </c>
      <c r="C111" s="954">
        <f>SUM(INDIRECT(ADDRESS(MATCH("K16",$A:$A,0)+1,COLUMN(C$13),4)&amp;":"&amp;ADDRESS(MATCH("K16T",$A:$A,0)-1,COLUMN(C$13),4)))</f>
        <v/>
      </c>
      <c r="D111" s="954">
        <f>SUM(INDIRECT(ADDRESS(MATCH("K16",$A:$A,0)+1,COLUMN(D$13),4)&amp;":"&amp;ADDRESS(MATCH("K16T",$A:$A,0)-1,COLUMN(D$13),4)))</f>
        <v/>
      </c>
      <c r="E111" s="954">
        <f>SUM(INDIRECT(ADDRESS(MATCH("K16",$A:$A,0)+1,COLUMN(E$13),4)&amp;":"&amp;ADDRESS(MATCH("K16T",$A:$A,0)-1,COLUMN(E$13),4)))</f>
        <v/>
      </c>
      <c r="F111" s="954">
        <f>SUM(INDIRECT(ADDRESS(MATCH("K16",$A:$A,0)+1,COLUMN(F$13),4)&amp;":"&amp;ADDRESS(MATCH("K16T",$A:$A,0)-1,COLUMN(F$13),4)))</f>
        <v/>
      </c>
      <c r="G111" s="954">
        <f>SUM(INDIRECT(ADDRESS(MATCH("K16",$A:$A,0)+1,COLUMN(G$13),4)&amp;":"&amp;ADDRESS(MATCH("K16T",$A:$A,0)-1,COLUMN(G$13),4)))</f>
        <v/>
      </c>
      <c r="H111" s="954">
        <f>SUM(INDIRECT(ADDRESS(MATCH("K16",$A:$A,0)+1,COLUMN(H$13),4)&amp;":"&amp;ADDRESS(MATCH("K16T",$A:$A,0)-1,COLUMN(H$13),4)))</f>
        <v/>
      </c>
      <c r="I111" s="210" t="n"/>
      <c r="J111" s="180" t="n"/>
      <c r="N111" s="985">
        <f>B111</f>
        <v/>
      </c>
      <c r="O111" s="192">
        <f>C111*BS!$B$9</f>
        <v/>
      </c>
      <c r="P111" s="192">
        <f>D111*BS!$B$9</f>
        <v/>
      </c>
      <c r="Q111" s="192">
        <f>E111*BS!$B$9</f>
        <v/>
      </c>
      <c r="R111" s="192">
        <f>F111*BS!$B$9</f>
        <v/>
      </c>
      <c r="S111" s="192">
        <f>G111*BS!$B$9</f>
        <v/>
      </c>
      <c r="T111" s="192">
        <f>H111*BS!$B$9</f>
        <v/>
      </c>
      <c r="U111" s="193" t="n"/>
    </row>
    <row r="112">
      <c r="A112" s="79" t="inlineStr">
        <is>
          <t>K17</t>
        </is>
      </c>
      <c r="B112" s="621" t="inlineStr">
        <is>
          <t xml:space="preserve"> Bond</t>
        </is>
      </c>
      <c r="I112" s="986" t="n"/>
      <c r="J112" s="180" t="n"/>
      <c r="N112" s="985">
        <f>B112</f>
        <v/>
      </c>
      <c r="O112" t="inlineStr"/>
      <c r="P112" t="inlineStr"/>
      <c r="Q112" t="inlineStr"/>
      <c r="R112" t="inlineStr"/>
      <c r="S112" t="inlineStr"/>
      <c r="T112" t="inlineStr"/>
      <c r="U112" s="193">
        <f>I106</f>
        <v/>
      </c>
    </row>
    <row r="113">
      <c r="A113" s="79" t="n"/>
      <c r="B113" s="102" t="n"/>
      <c r="C113" s="103" t="n"/>
      <c r="D113" s="103" t="n"/>
      <c r="E113" s="103" t="n"/>
      <c r="F113" s="103" t="n"/>
      <c r="G113" s="103" t="n"/>
      <c r="H113" s="103" t="n"/>
      <c r="I113" s="986" t="n"/>
      <c r="J113" s="180" t="n"/>
      <c r="N113" s="985" t="inlineStr"/>
      <c r="O113" s="192" t="inlineStr"/>
      <c r="P113" s="192" t="inlineStr"/>
      <c r="Q113" s="192" t="inlineStr"/>
      <c r="R113" s="192" t="inlineStr"/>
      <c r="S113" s="192" t="inlineStr"/>
      <c r="T113" s="192" t="inlineStr"/>
      <c r="U113" s="193" t="n"/>
    </row>
    <row r="114">
      <c r="A114" s="79" t="n"/>
      <c r="B114" s="102" t="n"/>
      <c r="C114" s="220" t="n"/>
      <c r="D114" s="220" t="n"/>
      <c r="E114" s="220" t="n"/>
      <c r="F114" s="220" t="n"/>
      <c r="G114" s="220" t="n"/>
      <c r="H114" s="220" t="n"/>
      <c r="I114" s="986" t="n"/>
      <c r="J114" s="180" t="n"/>
      <c r="N114" s="985" t="inlineStr"/>
      <c r="O114" s="192" t="inlineStr"/>
      <c r="P114" s="192" t="inlineStr"/>
      <c r="Q114" s="192" t="inlineStr"/>
      <c r="R114" s="192" t="inlineStr"/>
      <c r="S114" s="192" t="inlineStr"/>
      <c r="T114" s="192" t="inlineStr"/>
      <c r="U114" s="193" t="n"/>
    </row>
    <row r="115">
      <c r="A115" s="79" t="inlineStr">
        <is>
          <t>K17T</t>
        </is>
      </c>
      <c r="B115" s="96" t="inlineStr">
        <is>
          <t xml:space="preserve"> Total </t>
        </is>
      </c>
      <c r="C115" s="954">
        <f>SUM(INDIRECT(ADDRESS(MATCH("K17",$A:$A,0)+1,COLUMN(C$13),4)&amp;":"&amp;ADDRESS(MATCH("K17T",$A:$A,0)-1,COLUMN(C$13),4)))</f>
        <v/>
      </c>
      <c r="D115" s="954">
        <f>SUM(INDIRECT(ADDRESS(MATCH("K17",$A:$A,0)+1,COLUMN(D$13),4)&amp;":"&amp;ADDRESS(MATCH("K17T",$A:$A,0)-1,COLUMN(D$13),4)))</f>
        <v/>
      </c>
      <c r="E115" s="954">
        <f>SUM(INDIRECT(ADDRESS(MATCH("K17",$A:$A,0)+1,COLUMN(E$13),4)&amp;":"&amp;ADDRESS(MATCH("K17T",$A:$A,0)-1,COLUMN(E$13),4)))</f>
        <v/>
      </c>
      <c r="F115" s="954">
        <f>SUM(INDIRECT(ADDRESS(MATCH("K17",$A:$A,0)+1,COLUMN(F$13),4)&amp;":"&amp;ADDRESS(MATCH("K17T",$A:$A,0)-1,COLUMN(F$13),4)))</f>
        <v/>
      </c>
      <c r="G115" s="954">
        <f>SUM(INDIRECT(ADDRESS(MATCH("K17",$A:$A,0)+1,COLUMN(G$13),4)&amp;":"&amp;ADDRESS(MATCH("K17T",$A:$A,0)-1,COLUMN(G$13),4)))</f>
        <v/>
      </c>
      <c r="H115" s="954">
        <f>SUM(INDIRECT(ADDRESS(MATCH("K17",$A:$A,0)+1,COLUMN(H$13),4)&amp;":"&amp;ADDRESS(MATCH("K17T",$A:$A,0)-1,COLUMN(H$13),4)))</f>
        <v/>
      </c>
      <c r="I115" s="986" t="n"/>
      <c r="J115" s="180" t="n"/>
      <c r="N115" s="985">
        <f>B115</f>
        <v/>
      </c>
      <c r="O115" s="192">
        <f>C115*BS!$B$9</f>
        <v/>
      </c>
      <c r="P115" s="192">
        <f>D115*BS!$B$9</f>
        <v/>
      </c>
      <c r="Q115" s="192">
        <f>E115*BS!$B$9</f>
        <v/>
      </c>
      <c r="R115" s="192">
        <f>F115*BS!$B$9</f>
        <v/>
      </c>
      <c r="S115" s="192">
        <f>G115*BS!$B$9</f>
        <v/>
      </c>
      <c r="T115" s="192">
        <f>H115*BS!$B$9</f>
        <v/>
      </c>
      <c r="U115" s="193" t="n"/>
    </row>
    <row r="116">
      <c r="A116" s="79" t="inlineStr">
        <is>
          <t>K18</t>
        </is>
      </c>
      <c r="B116" s="621" t="inlineStr">
        <is>
          <t xml:space="preserve"> Subordinate Debt</t>
        </is>
      </c>
      <c r="I116" s="975" t="n"/>
      <c r="J116" s="180" t="n"/>
      <c r="N116" s="985">
        <f>B116</f>
        <v/>
      </c>
      <c r="O116" t="inlineStr"/>
      <c r="P116" t="inlineStr"/>
      <c r="Q116" t="inlineStr"/>
      <c r="R116" t="inlineStr"/>
      <c r="S116" t="inlineStr"/>
      <c r="T116" t="inlineStr"/>
      <c r="U116" s="193">
        <f>I110</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t="n"/>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inlineStr">
        <is>
          <t>K18T</t>
        </is>
      </c>
      <c r="B119" s="96" t="inlineStr">
        <is>
          <t xml:space="preserve"> Total </t>
        </is>
      </c>
      <c r="C119" s="954">
        <f>SUM(INDIRECT(ADDRESS(MATCH("K18",$A:$A,0)+1,COLUMN(C$13),4)&amp;":"&amp;ADDRESS(MATCH("K18T",$A:$A,0)-1,COLUMN(C$13),4)))</f>
        <v/>
      </c>
      <c r="D119" s="954">
        <f>SUM(INDIRECT(ADDRESS(MATCH("K18",$A:$A,0)+1,COLUMN(D$13),4)&amp;":"&amp;ADDRESS(MATCH("K18T",$A:$A,0)-1,COLUMN(D$13),4)))</f>
        <v/>
      </c>
      <c r="E119" s="954">
        <f>SUM(INDIRECT(ADDRESS(MATCH("K18",$A:$A,0)+1,COLUMN(E$13),4)&amp;":"&amp;ADDRESS(MATCH("K18T",$A:$A,0)-1,COLUMN(E$13),4)))</f>
        <v/>
      </c>
      <c r="F119" s="954">
        <f>SUM(INDIRECT(ADDRESS(MATCH("K18",$A:$A,0)+1,COLUMN(F$13),4)&amp;":"&amp;ADDRESS(MATCH("K18T",$A:$A,0)-1,COLUMN(F$13),4)))</f>
        <v/>
      </c>
      <c r="G119" s="954">
        <f>SUM(INDIRECT(ADDRESS(MATCH("K18",$A:$A,0)+1,COLUMN(G$13),4)&amp;":"&amp;ADDRESS(MATCH("K18T",$A:$A,0)-1,COLUMN(G$13),4)))</f>
        <v/>
      </c>
      <c r="H119" s="954">
        <f>SUM(INDIRECT(ADDRESS(MATCH("K18",$A:$A,0)+1,COLUMN(H$13),4)&amp;":"&amp;ADDRESS(MATCH("K18T",$A:$A,0)-1,COLUMN(H$13),4)))</f>
        <v/>
      </c>
      <c r="I119" s="975" t="n"/>
      <c r="J119" s="180" t="n"/>
      <c r="N119" s="976">
        <f>B119</f>
        <v/>
      </c>
      <c r="O119" s="192">
        <f>C119*BS!$B$9</f>
        <v/>
      </c>
      <c r="P119" s="192">
        <f>D119*BS!$B$9</f>
        <v/>
      </c>
      <c r="Q119" s="192">
        <f>E119*BS!$B$9</f>
        <v/>
      </c>
      <c r="R119" s="192">
        <f>F119*BS!$B$9</f>
        <v/>
      </c>
      <c r="S119" s="192">
        <f>G119*BS!$B$9</f>
        <v/>
      </c>
      <c r="T119" s="192">
        <f>H119*BS!$B$9</f>
        <v/>
      </c>
      <c r="U119" s="193" t="n"/>
    </row>
    <row r="120">
      <c r="A120" s="79" t="inlineStr">
        <is>
          <t>K19</t>
        </is>
      </c>
      <c r="B120" s="102" t="inlineStr">
        <is>
          <t xml:space="preserve"> Loan from related parties </t>
        </is>
      </c>
      <c r="C120" s="220" t="n"/>
      <c r="D120" s="220" t="n"/>
      <c r="E120" s="220" t="n"/>
      <c r="F120" s="220" t="n"/>
      <c r="G120" s="220" t="n"/>
      <c r="H120" s="220" t="n"/>
      <c r="I120" s="975" t="n"/>
      <c r="J120" s="180" t="n"/>
      <c r="N120" s="976">
        <f>B120</f>
        <v/>
      </c>
      <c r="O120" s="192" t="inlineStr"/>
      <c r="P120" s="192" t="inlineStr"/>
      <c r="Q120" s="192" t="inlineStr"/>
      <c r="R120" s="192" t="inlineStr"/>
      <c r="S120" s="192" t="inlineStr"/>
      <c r="T120" s="192" t="inlineStr"/>
      <c r="U120" s="193">
        <f>I114</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f>I115</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I116</f>
        <v/>
      </c>
    </row>
    <row r="123">
      <c r="A123" s="79" t="n"/>
      <c r="B123" s="102" t="n"/>
      <c r="C123" s="103" t="n"/>
      <c r="D123" s="103" t="n"/>
      <c r="E123" s="103" t="n"/>
      <c r="F123" s="103" t="n"/>
      <c r="G123" s="103" t="n"/>
      <c r="H123" s="103" t="n"/>
      <c r="I123" s="975" t="n"/>
      <c r="J123" s="180" t="n"/>
      <c r="N123" s="976" t="inlineStr"/>
      <c r="O123" s="192" t="inlineStr"/>
      <c r="P123" s="192" t="inlineStr"/>
      <c r="Q123" s="192" t="inlineStr"/>
      <c r="R123" s="192" t="inlineStr"/>
      <c r="S123" s="192" t="inlineStr"/>
      <c r="T123" s="192" t="inlineStr"/>
      <c r="U123" s="193">
        <f>I117</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t="n"/>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I119</f>
        <v/>
      </c>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f>I120</f>
        <v/>
      </c>
    </row>
    <row r="127">
      <c r="B127" s="102" t="inlineStr">
        <is>
          <t xml:space="preserve"> Others </t>
        </is>
      </c>
      <c r="C127" s="220" t="n"/>
      <c r="D127" s="220" t="n"/>
      <c r="E127" s="220" t="n"/>
      <c r="F127" s="220" t="n"/>
      <c r="G127" s="220" t="n"/>
      <c r="H127" s="220" t="n"/>
      <c r="I127" s="980" t="n"/>
      <c r="J127" s="180" t="n"/>
      <c r="N127" s="976">
        <f>B127</f>
        <v/>
      </c>
      <c r="O127" s="192" t="inlineStr"/>
      <c r="P127" s="192" t="inlineStr"/>
      <c r="Q127" s="192" t="inlineStr"/>
      <c r="R127" s="192" t="inlineStr"/>
      <c r="S127" s="192" t="inlineStr"/>
      <c r="T127" s="192" t="inlineStr"/>
      <c r="U127" s="193">
        <f>I121</f>
        <v/>
      </c>
    </row>
    <row r="128" ht="18.75" customFormat="1" customHeight="1" s="194">
      <c r="A128" s="194" t="inlineStr">
        <is>
          <t>K20</t>
        </is>
      </c>
      <c r="B128" s="96" t="inlineStr">
        <is>
          <t xml:space="preserve">Total </t>
        </is>
      </c>
      <c r="C128" s="987">
        <f>INDIRECT(ADDRESS(MATCH("K16T",$A:$A,0),COLUMN(C$13),4))+INDIRECT(ADDRESS(MATCH("K17T",$A:$A,0),COLUMN(C$13),4))+INDIRECT(ADDRESS(MATCH("K18T",$A:$A,0),COLUMN(C$13),4))+SUM(INDIRECT(ADDRESS(MATCH("K19",$A:$A,0),COLUMN(C$13),4)&amp;":"&amp;ADDRESS(MATCH("K20",$A:$A,0)-1,COLUMN(C$13),4)))</f>
        <v/>
      </c>
      <c r="D128" s="987">
        <f>INDIRECT(ADDRESS(MATCH("K16T",$A:$A,0),COLUMN(D$13),4))+INDIRECT(ADDRESS(MATCH("K17T",$A:$A,0),COLUMN(D$13),4))+INDIRECT(ADDRESS(MATCH("K18T",$A:$A,0),COLUMN(D$13),4))+SUM(INDIRECT(ADDRESS(MATCH("K19",$A:$A,0),COLUMN(D$13),4)&amp;":"&amp;ADDRESS(MATCH("K20",$A:$A,0)-1,COLUMN(D$13),4)))</f>
        <v/>
      </c>
      <c r="E128" s="987">
        <f>INDIRECT(ADDRESS(MATCH("K16T",$A:$A,0),COLUMN(E$13),4))+INDIRECT(ADDRESS(MATCH("K17T",$A:$A,0),COLUMN(E$13),4))+INDIRECT(ADDRESS(MATCH("K18T",$A:$A,0),COLUMN(E$13),4))+SUM(INDIRECT(ADDRESS(MATCH("K19",$A:$A,0),COLUMN(E$13),4)&amp;":"&amp;ADDRESS(MATCH("K20",$A:$A,0)-1,COLUMN(E$13),4)))</f>
        <v/>
      </c>
      <c r="F128" s="987">
        <f>INDIRECT(ADDRESS(MATCH("K16T",$A:$A,0),COLUMN(F$13),4))+INDIRECT(ADDRESS(MATCH("K17T",$A:$A,0),COLUMN(F$13),4))+INDIRECT(ADDRESS(MATCH("K18T",$A:$A,0),COLUMN(F$13),4))+SUM(INDIRECT(ADDRESS(MATCH("K19",$A:$A,0),COLUMN(F$13),4)&amp;":"&amp;ADDRESS(MATCH("K20",$A:$A,0)-1,COLUMN(F$13),4)))</f>
        <v/>
      </c>
      <c r="G128" s="987">
        <f>INDIRECT(ADDRESS(MATCH("K16T",$A:$A,0),COLUMN(G$13),4))+INDIRECT(ADDRESS(MATCH("K17T",$A:$A,0),COLUMN(G$13),4))+INDIRECT(ADDRESS(MATCH("K18T",$A:$A,0),COLUMN(G$13),4))+SUM(INDIRECT(ADDRESS(MATCH("K19",$A:$A,0),COLUMN(G$13),4)&amp;":"&amp;ADDRESS(MATCH("K20",$A:$A,0)-1,COLUMN(G$13),4)))</f>
        <v/>
      </c>
      <c r="H128" s="987">
        <f>INDIRECT(ADDRESS(MATCH("K16T",$A:$A,0),COLUMN(H$13),4))+INDIRECT(ADDRESS(MATCH("K17T",$A:$A,0),COLUMN(H$13),4))+INDIRECT(ADDRESS(MATCH("K18T",$A:$A,0),COLUMN(H$13),4))+SUM(INDIRECT(ADDRESS(MATCH("K19",$A:$A,0),COLUMN(H$13),4)&amp;":"&amp;ADDRESS(MATCH("K20",$A:$A,0)-1,COLUMN(H$13),4)))</f>
        <v/>
      </c>
      <c r="I128" s="988" t="n"/>
      <c r="J128" s="196" t="n"/>
      <c r="K128" s="197" t="n"/>
      <c r="L128" s="197" t="n"/>
      <c r="M128" s="197" t="n"/>
      <c r="N128" s="966">
        <f>B128</f>
        <v/>
      </c>
      <c r="O128" s="198">
        <f>C128*BS!$B$9</f>
        <v/>
      </c>
      <c r="P128" s="198">
        <f>D128*BS!$B$9</f>
        <v/>
      </c>
      <c r="Q128" s="198">
        <f>E128*BS!$B$9</f>
        <v/>
      </c>
      <c r="R128" s="198">
        <f>F128*BS!$B$9</f>
        <v/>
      </c>
      <c r="S128" s="198">
        <f>G128*BS!$B$9</f>
        <v/>
      </c>
      <c r="T128" s="198">
        <f>H128*BS!$B$9</f>
        <v/>
      </c>
      <c r="U128" s="193">
        <f>I122</f>
        <v/>
      </c>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89" t="n"/>
      <c r="D129" s="989" t="n"/>
      <c r="E129" s="989" t="n"/>
      <c r="F129" s="989" t="n"/>
      <c r="G129" s="989" t="n"/>
      <c r="H129" s="989" t="n"/>
      <c r="I129" s="980" t="n"/>
      <c r="J129" s="180" t="n"/>
      <c r="N129" s="976" t="inlineStr"/>
      <c r="O129" s="192" t="inlineStr"/>
      <c r="P129" s="192" t="inlineStr"/>
      <c r="Q129" s="192" t="inlineStr"/>
      <c r="R129" s="192" t="inlineStr"/>
      <c r="S129" s="192" t="inlineStr"/>
      <c r="T129" s="192" t="inlineStr"/>
      <c r="U129" s="193" t="n"/>
    </row>
    <row r="130">
      <c r="A130" s="194" t="inlineStr">
        <is>
          <t>K21</t>
        </is>
      </c>
      <c r="B130" s="96" t="inlineStr">
        <is>
          <t xml:space="preserve">Deferred Taxes </t>
        </is>
      </c>
      <c r="C130" s="990" t="n"/>
      <c r="D130" s="990" t="n"/>
      <c r="E130" s="990" t="n"/>
      <c r="F130" s="990" t="n"/>
      <c r="G130" s="990" t="n"/>
      <c r="H130" s="990" t="n"/>
      <c r="I130" s="988" t="n"/>
      <c r="J130" s="196" t="n"/>
      <c r="K130" s="197" t="n"/>
      <c r="L130" s="197" t="n"/>
      <c r="M130" s="197" t="n"/>
      <c r="N130" s="966">
        <f>B130</f>
        <v/>
      </c>
      <c r="O130" s="198" t="inlineStr"/>
      <c r="P130" s="198" t="inlineStr"/>
      <c r="Q130" s="198" t="inlineStr"/>
      <c r="R130" s="198" t="inlineStr"/>
      <c r="S130" s="198" t="inlineStr"/>
      <c r="T130" s="198" t="inlineStr"/>
      <c r="U130" s="193">
        <f>I124</f>
        <v/>
      </c>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n"/>
      <c r="C131" s="103" t="n"/>
      <c r="D131" s="103" t="n"/>
      <c r="E131" s="103" t="n"/>
      <c r="F131" s="103" t="n"/>
      <c r="G131" s="103" t="n"/>
      <c r="H131" s="103" t="n"/>
      <c r="I131" s="988" t="n"/>
      <c r="J131" s="196" t="n"/>
      <c r="K131" s="197" t="n"/>
      <c r="L131" s="197" t="n"/>
      <c r="M131" s="197" t="n"/>
      <c r="N131" s="966" t="inlineStr"/>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n"/>
      <c r="C132" s="952" t="n"/>
      <c r="D132" s="952" t="n"/>
      <c r="E132" s="952" t="n"/>
      <c r="F132" s="952" t="n"/>
      <c r="G132" s="952" t="n"/>
      <c r="H132" s="952" t="n"/>
      <c r="I132" s="980" t="n"/>
      <c r="J132" s="180" t="n"/>
      <c r="N132" s="976" t="inlineStr"/>
      <c r="O132" s="192" t="inlineStr"/>
      <c r="P132" s="192" t="inlineStr"/>
      <c r="Q132" s="192" t="inlineStr"/>
      <c r="R132" s="192" t="inlineStr"/>
      <c r="S132" s="192" t="inlineStr"/>
      <c r="T132" s="192" t="inlineStr"/>
      <c r="U132" s="193" t="n"/>
    </row>
    <row r="133">
      <c r="A133" s="171" t="inlineStr">
        <is>
          <t>K22</t>
        </is>
      </c>
      <c r="B133" s="96" t="inlineStr">
        <is>
          <t xml:space="preserve">Total </t>
        </is>
      </c>
      <c r="C133" s="954">
        <f>SUM(INDIRECT(ADDRESS(MATCH("K21",$A:$A,0)+1,COLUMN(C$13),4)&amp;":"&amp;ADDRESS(MATCH("K22",$A:$A,0)-1,COLUMN(C$13),4)))</f>
        <v/>
      </c>
      <c r="D133" s="954">
        <f>SUM(INDIRECT(ADDRESS(MATCH("K21",$A:$A,0)+1,COLUMN(D$13),4)&amp;":"&amp;ADDRESS(MATCH("K22",$A:$A,0)-1,COLUMN(D$13),4)))</f>
        <v/>
      </c>
      <c r="E133" s="954">
        <f>SUM(INDIRECT(ADDRESS(MATCH("K21",$A:$A,0)+1,COLUMN(E$13),4)&amp;":"&amp;ADDRESS(MATCH("K22",$A:$A,0)-1,COLUMN(E$13),4)))</f>
        <v/>
      </c>
      <c r="F133" s="954">
        <f>SUM(INDIRECT(ADDRESS(MATCH("K21",$A:$A,0)+1,COLUMN(F$13),4)&amp;":"&amp;ADDRESS(MATCH("K22",$A:$A,0)-1,COLUMN(F$13),4)))</f>
        <v/>
      </c>
      <c r="G133" s="954">
        <f>SUM(INDIRECT(ADDRESS(MATCH("K21",$A:$A,0)+1,COLUMN(G$13),4)&amp;":"&amp;ADDRESS(MATCH("K22",$A:$A,0)-1,COLUMN(G$13),4)))</f>
        <v/>
      </c>
      <c r="H133" s="954">
        <f>SUM(INDIRECT(ADDRESS(MATCH("K21",$A:$A,0)+1,COLUMN(H$13),4)&amp;":"&amp;ADDRESS(MATCH("K22",$A:$A,0)-1,COLUMN(H$13),4)))</f>
        <v/>
      </c>
      <c r="I133" s="980" t="n"/>
      <c r="J133" s="180" t="n"/>
      <c r="N133" s="976">
        <f>B133</f>
        <v/>
      </c>
      <c r="O133" s="192">
        <f>C133*BS!$B$9</f>
        <v/>
      </c>
      <c r="P133" s="192">
        <f>D133*BS!$B$9</f>
        <v/>
      </c>
      <c r="Q133" s="192">
        <f>E133*BS!$B$9</f>
        <v/>
      </c>
      <c r="R133" s="192">
        <f>F133*BS!$B$9</f>
        <v/>
      </c>
      <c r="S133" s="192">
        <f>G133*BS!$B$9</f>
        <v/>
      </c>
      <c r="T133" s="192">
        <f>H133*BS!$B$9</f>
        <v/>
      </c>
      <c r="U133" s="193" t="n"/>
    </row>
    <row r="134">
      <c r="A134" s="194" t="inlineStr">
        <is>
          <t>K23</t>
        </is>
      </c>
      <c r="B134" s="96" t="inlineStr">
        <is>
          <t xml:space="preserve">Other Long Term liabilities </t>
        </is>
      </c>
      <c r="C134" s="990" t="n"/>
      <c r="D134" s="990" t="n"/>
      <c r="E134" s="990" t="n"/>
      <c r="F134" s="990" t="n"/>
      <c r="G134" s="990" t="n"/>
      <c r="H134" s="990" t="n"/>
      <c r="I134" s="988" t="n"/>
      <c r="J134" s="196" t="n"/>
      <c r="K134" s="197" t="n"/>
      <c r="L134" s="197" t="n"/>
      <c r="M134" s="197" t="n"/>
      <c r="N134" s="966">
        <f>B134</f>
        <v/>
      </c>
      <c r="O134" s="198" t="inlineStr"/>
      <c r="P134" s="198" t="inlineStr"/>
      <c r="Q134" s="198" t="inlineStr"/>
      <c r="R134" s="198" t="inlineStr"/>
      <c r="S134" s="198" t="inlineStr"/>
      <c r="T134" s="198" t="inlineStr"/>
      <c r="U134" s="193" t="n"/>
      <c r="V134" s="197" t="n"/>
      <c r="W134" s="197" t="n"/>
      <c r="X134" s="197" t="n"/>
      <c r="Y134" s="197" t="n"/>
      <c r="Z134" s="197" t="n"/>
      <c r="AA134" s="197" t="n"/>
      <c r="AB134" s="197" t="n"/>
      <c r="AC134" s="197" t="n"/>
      <c r="AD134" s="197" t="n"/>
      <c r="AE134" s="197" t="n"/>
      <c r="AF134" s="197" t="n"/>
      <c r="AG134" s="197" t="n"/>
      <c r="AH134" s="197" t="n"/>
      <c r="AI134" s="197" t="n"/>
      <c r="AJ134" s="197" t="n"/>
      <c r="AK134" s="197" t="n"/>
      <c r="AL134" s="197" t="n"/>
      <c r="AM134" s="197" t="n"/>
      <c r="AN134" s="197" t="n"/>
      <c r="AO134" s="197" t="n"/>
      <c r="AP134" s="197" t="n"/>
      <c r="AQ134" s="197" t="n"/>
      <c r="AR134" s="197" t="n"/>
      <c r="AS134" s="197" t="n"/>
      <c r="AT134" s="197" t="n"/>
      <c r="AU134" s="197" t="n"/>
      <c r="AV134" s="197" t="n"/>
      <c r="AW134" s="197" t="n"/>
      <c r="AX134" s="197" t="n"/>
      <c r="AY134" s="197" t="n"/>
      <c r="AZ134" s="197" t="n"/>
      <c r="BA134" s="197" t="n"/>
      <c r="BB134" s="197" t="n"/>
      <c r="BC134" s="197" t="n"/>
      <c r="BD134" s="197" t="n"/>
      <c r="BE134" s="197" t="n"/>
      <c r="BF134" s="197" t="n"/>
      <c r="BG134" s="197" t="n"/>
      <c r="BH134" s="197" t="n"/>
      <c r="BI134" s="197" t="n"/>
      <c r="BJ134" s="197" t="n"/>
      <c r="BK134" s="197" t="n"/>
      <c r="BL134" s="197" t="n"/>
      <c r="BM134" s="197" t="n"/>
      <c r="BN134" s="197" t="n"/>
      <c r="BO134" s="197" t="n"/>
      <c r="BP134" s="197" t="n"/>
      <c r="BQ134" s="197" t="n"/>
      <c r="BR134" s="197" t="n"/>
      <c r="BS134" s="197" t="n"/>
      <c r="BT134" s="197" t="n"/>
      <c r="BU134" s="197" t="n"/>
      <c r="BV134" s="197" t="n"/>
      <c r="BW134" s="197" t="n"/>
      <c r="BX134" s="197" t="n"/>
      <c r="BY134" s="197" t="n"/>
      <c r="BZ134" s="197" t="n"/>
      <c r="CA134" s="197" t="n"/>
      <c r="CB134" s="197" t="n"/>
      <c r="CC134" s="197" t="n"/>
      <c r="CD134" s="197" t="n"/>
      <c r="CE134" s="197" t="n"/>
      <c r="CF134" s="197" t="n"/>
      <c r="CG134" s="197" t="n"/>
      <c r="CH134" s="197" t="n"/>
      <c r="CI134" s="197" t="n"/>
      <c r="CJ134" s="197" t="n"/>
      <c r="CK134" s="197" t="n"/>
      <c r="CL134" s="197" t="n"/>
      <c r="CM134" s="197" t="n"/>
      <c r="CN134" s="197" t="n"/>
      <c r="CO134" s="197" t="n"/>
      <c r="CP134" s="197" t="n"/>
      <c r="CQ134" s="197" t="n"/>
      <c r="CR134" s="197" t="n"/>
      <c r="CS134" s="197" t="n"/>
      <c r="CT134" s="197" t="n"/>
      <c r="CU134" s="197" t="n"/>
      <c r="CV134" s="197" t="n"/>
      <c r="CW134" s="197" t="n"/>
      <c r="CX134" s="197" t="n"/>
      <c r="CY134" s="197" t="n"/>
      <c r="CZ134" s="197" t="n"/>
      <c r="DA134" s="197" t="n"/>
      <c r="DB134" s="197" t="n"/>
      <c r="DC134" s="197" t="n"/>
      <c r="DD134" s="197" t="n"/>
      <c r="DE134" s="197" t="n"/>
      <c r="DF134" s="197" t="n"/>
      <c r="DG134" s="197" t="n"/>
      <c r="DH134" s="197" t="n"/>
      <c r="DI134" s="197" t="n"/>
      <c r="DJ134" s="197" t="n"/>
      <c r="DK134" s="197" t="n"/>
      <c r="DL134" s="197" t="n"/>
      <c r="DM134" s="197" t="n"/>
      <c r="DN134" s="197" t="n"/>
      <c r="DO134" s="197" t="n"/>
      <c r="DP134" s="197" t="n"/>
      <c r="DQ134" s="197" t="n"/>
      <c r="DR134" s="197" t="n"/>
      <c r="DS134" s="197" t="n"/>
      <c r="DT134" s="197" t="n"/>
      <c r="DU134" s="197" t="n"/>
      <c r="DV134" s="197" t="n"/>
      <c r="DW134" s="197" t="n"/>
      <c r="DX134" s="197" t="n"/>
      <c r="DY134" s="197" t="n"/>
      <c r="DZ134" s="197" t="n"/>
      <c r="EA134" s="197" t="n"/>
      <c r="EB134" s="197" t="n"/>
      <c r="EC134" s="197" t="n"/>
      <c r="ED134" s="197" t="n"/>
      <c r="EE134" s="197" t="n"/>
      <c r="EF134" s="197" t="n"/>
      <c r="EG134" s="197" t="n"/>
      <c r="EH134" s="197" t="n"/>
      <c r="EI134" s="197" t="n"/>
      <c r="EJ134" s="197" t="n"/>
    </row>
    <row r="135">
      <c r="A135" s="79" t="n"/>
      <c r="B135" s="102" t="inlineStr">
        <is>
          <t xml:space="preserve"> Non-current Employee benefits</t>
        </is>
      </c>
      <c r="C135" s="991" t="n"/>
      <c r="D135" s="991" t="n"/>
      <c r="E135" s="991" t="n"/>
      <c r="F135" s="991" t="n"/>
      <c r="G135" s="991" t="n">
        <v>3324</v>
      </c>
      <c r="H135" s="991" t="n">
        <v>3832</v>
      </c>
      <c r="I135" s="984" t="n"/>
      <c r="J135" s="180" t="n"/>
      <c r="N135" s="976">
        <f>B135</f>
        <v/>
      </c>
      <c r="O135" s="192" t="inlineStr"/>
      <c r="P135" s="192" t="inlineStr"/>
      <c r="Q135" s="192" t="inlineStr"/>
      <c r="R135" s="192" t="inlineStr"/>
      <c r="S135" s="192">
        <f>G135*BS!$B$9</f>
        <v/>
      </c>
      <c r="T135" s="192">
        <f>H135*BS!$B$9</f>
        <v/>
      </c>
      <c r="U135" s="193">
        <f>I129</f>
        <v/>
      </c>
    </row>
    <row r="136">
      <c r="A136" s="79" t="n"/>
      <c r="B136" s="102" t="inlineStr">
        <is>
          <t>Other non-current liabilities *</t>
        </is>
      </c>
      <c r="C136" s="991" t="n"/>
      <c r="D136" s="991" t="n"/>
      <c r="E136" s="991" t="n"/>
      <c r="F136" s="991" t="n"/>
      <c r="G136" s="991" t="n">
        <v>-523781</v>
      </c>
      <c r="H136" s="991" t="n">
        <v>-519410</v>
      </c>
      <c r="I136" s="992" t="n"/>
      <c r="J136" s="180" t="n"/>
      <c r="N136" s="976">
        <f>B136</f>
        <v/>
      </c>
      <c r="O136" s="192" t="inlineStr"/>
      <c r="P136" s="192" t="inlineStr"/>
      <c r="Q136" s="192" t="inlineStr"/>
      <c r="R136" s="192" t="inlineStr"/>
      <c r="S136" s="192">
        <f>G136*BS!$B$9</f>
        <v/>
      </c>
      <c r="T136" s="192">
        <f>H136*BS!$B$9</f>
        <v/>
      </c>
      <c r="U136" s="193">
        <f>I130</f>
        <v/>
      </c>
    </row>
    <row r="137">
      <c r="A137" s="79" t="n"/>
      <c r="B137" s="102" t="n"/>
      <c r="C137" s="103" t="n"/>
      <c r="D137" s="103" t="n"/>
      <c r="E137" s="103" t="n"/>
      <c r="F137" s="103" t="n"/>
      <c r="G137" s="103" t="n"/>
      <c r="H137" s="103" t="n"/>
      <c r="I137" s="992" t="n"/>
      <c r="J137" s="180" t="n"/>
      <c r="N137" s="976" t="inlineStr"/>
      <c r="O137" s="192" t="inlineStr"/>
      <c r="P137" s="192" t="inlineStr"/>
      <c r="Q137" s="192" t="inlineStr"/>
      <c r="R137" s="192" t="inlineStr"/>
      <c r="S137" s="192" t="inlineStr"/>
      <c r="T137" s="192" t="inlineStr"/>
      <c r="U137" s="193">
        <f>I131</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I132</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I133</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I134</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I135</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I136</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I137</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I138</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I139</f>
        <v/>
      </c>
    </row>
    <row r="146">
      <c r="A146" s="194" t="inlineStr">
        <is>
          <t>K24</t>
        </is>
      </c>
      <c r="B146" s="96" t="inlineStr">
        <is>
          <t xml:space="preserve">Total </t>
        </is>
      </c>
      <c r="C146" s="954">
        <f>SUM(INDIRECT(ADDRESS(MATCH("K23",$A:$A,0)+1,COLUMN(C$13),4)&amp;":"&amp;ADDRESS(MATCH("K24",$A:$A,0)-1,COLUMN(C$13),4)))</f>
        <v/>
      </c>
      <c r="D146" s="954">
        <f>SUM(INDIRECT(ADDRESS(MATCH("K23",$A:$A,0)+1,COLUMN(D$13),4)&amp;":"&amp;ADDRESS(MATCH("K24",$A:$A,0)-1,COLUMN(D$13),4)))</f>
        <v/>
      </c>
      <c r="E146" s="954">
        <f>SUM(INDIRECT(ADDRESS(MATCH("K23",$A:$A,0)+1,COLUMN(E$13),4)&amp;":"&amp;ADDRESS(MATCH("K24",$A:$A,0)-1,COLUMN(E$13),4)))</f>
        <v/>
      </c>
      <c r="F146" s="954">
        <f>SUM(INDIRECT(ADDRESS(MATCH("K23",$A:$A,0)+1,COLUMN(F$13),4)&amp;":"&amp;ADDRESS(MATCH("K24",$A:$A,0)-1,COLUMN(F$13),4)))</f>
        <v/>
      </c>
      <c r="G146" s="954">
        <f>SUM(INDIRECT(ADDRESS(MATCH("K23",$A:$A,0)+1,COLUMN(G$13),4)&amp;":"&amp;ADDRESS(MATCH("K24",$A:$A,0)-1,COLUMN(G$13),4)))</f>
        <v/>
      </c>
      <c r="H146" s="954">
        <f>SUM(INDIRECT(ADDRESS(MATCH("K23",$A:$A,0)+1,COLUMN(H$13),4)&amp;":"&amp;ADDRESS(MATCH("K24",$A:$A,0)-1,COLUMN(H$13),4)))</f>
        <v/>
      </c>
      <c r="I146" s="977" t="n"/>
      <c r="J146" s="196" t="n"/>
      <c r="K146" s="197" t="n"/>
      <c r="L146" s="197" t="n"/>
      <c r="M146" s="197" t="n"/>
      <c r="N146" s="966">
        <f>B146</f>
        <v/>
      </c>
      <c r="O146" s="198">
        <f>C146*BS!$B$9</f>
        <v/>
      </c>
      <c r="P146" s="198">
        <f>D146*BS!$B$9</f>
        <v/>
      </c>
      <c r="Q146" s="198">
        <f>E146*BS!$B$9</f>
        <v/>
      </c>
      <c r="R146" s="198">
        <f>F146*BS!$B$9</f>
        <v/>
      </c>
      <c r="S146" s="198">
        <f>G146*BS!$B$9</f>
        <v/>
      </c>
      <c r="T146" s="198">
        <f>H146*BS!$B$9</f>
        <v/>
      </c>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B147" s="102" t="n"/>
      <c r="C147" s="939" t="n"/>
      <c r="D147" s="939" t="n"/>
      <c r="E147" s="939" t="n"/>
      <c r="F147" s="939" t="n"/>
      <c r="G147" s="939" t="n"/>
      <c r="H147" s="939" t="n"/>
      <c r="I147" s="975" t="n"/>
      <c r="J147" s="180" t="n"/>
      <c r="N147" s="976" t="inlineStr"/>
      <c r="O147" s="192" t="inlineStr"/>
      <c r="P147" s="192" t="inlineStr"/>
      <c r="Q147" s="192" t="inlineStr"/>
      <c r="R147" s="192" t="inlineStr"/>
      <c r="S147" s="192" t="inlineStr"/>
      <c r="T147" s="192" t="inlineStr"/>
      <c r="U147" s="193" t="n"/>
    </row>
    <row r="148">
      <c r="A148" s="194" t="inlineStr">
        <is>
          <t>K25</t>
        </is>
      </c>
      <c r="B148" s="96" t="inlineStr">
        <is>
          <t xml:space="preserve">Minority Interest </t>
        </is>
      </c>
      <c r="C148" s="954" t="n"/>
      <c r="D148" s="954" t="n"/>
      <c r="E148" s="954" t="n"/>
      <c r="F148" s="954" t="n"/>
      <c r="G148" s="954" t="n"/>
      <c r="H148" s="954" t="n"/>
      <c r="I148" s="977" t="n"/>
      <c r="J148" s="196" t="n"/>
      <c r="K148" s="197" t="n"/>
      <c r="L148" s="197" t="n"/>
      <c r="M148" s="197" t="n"/>
      <c r="N148" s="966">
        <f>B148</f>
        <v/>
      </c>
      <c r="O148" s="198" t="inlineStr"/>
      <c r="P148" s="198" t="inlineStr"/>
      <c r="Q148" s="198" t="inlineStr"/>
      <c r="R148" s="198" t="inlineStr"/>
      <c r="S148" s="198" t="inlineStr"/>
      <c r="T148" s="198" t="inlineStr"/>
      <c r="U148" s="193" t="n"/>
      <c r="V148" s="197" t="n"/>
      <c r="W148" s="197" t="n"/>
      <c r="X148" s="197" t="n"/>
      <c r="Y148" s="197" t="n"/>
      <c r="Z148" s="197" t="n"/>
      <c r="AA148" s="197" t="n"/>
      <c r="AB148" s="197" t="n"/>
      <c r="AC148" s="197" t="n"/>
      <c r="AD148" s="197" t="n"/>
      <c r="AE148" s="197" t="n"/>
      <c r="AF148" s="197" t="n"/>
      <c r="AG148" s="197" t="n"/>
      <c r="AH148" s="197" t="n"/>
      <c r="AI148" s="197" t="n"/>
      <c r="AJ148" s="197" t="n"/>
      <c r="AK148" s="197" t="n"/>
      <c r="AL148" s="197" t="n"/>
      <c r="AM148" s="197" t="n"/>
      <c r="AN148" s="197" t="n"/>
      <c r="AO148" s="197" t="n"/>
      <c r="AP148" s="197" t="n"/>
      <c r="AQ148" s="197" t="n"/>
      <c r="AR148" s="197" t="n"/>
      <c r="AS148" s="197" t="n"/>
      <c r="AT148" s="197" t="n"/>
      <c r="AU148" s="197" t="n"/>
      <c r="AV148" s="197" t="n"/>
      <c r="AW148" s="197" t="n"/>
      <c r="AX148" s="197" t="n"/>
      <c r="AY148" s="197" t="n"/>
      <c r="AZ148" s="197" t="n"/>
      <c r="BA148" s="197" t="n"/>
      <c r="BB148" s="197" t="n"/>
      <c r="BC148" s="197" t="n"/>
      <c r="BD148" s="197" t="n"/>
      <c r="BE148" s="197" t="n"/>
      <c r="BF148" s="197" t="n"/>
      <c r="BG148" s="197" t="n"/>
      <c r="BH148" s="197" t="n"/>
      <c r="BI148" s="197" t="n"/>
      <c r="BJ148" s="197" t="n"/>
      <c r="BK148" s="197" t="n"/>
      <c r="BL148" s="197" t="n"/>
      <c r="BM148" s="197" t="n"/>
      <c r="BN148" s="197" t="n"/>
      <c r="BO148" s="197" t="n"/>
      <c r="BP148" s="197" t="n"/>
      <c r="BQ148" s="197" t="n"/>
      <c r="BR148" s="197" t="n"/>
      <c r="BS148" s="197" t="n"/>
      <c r="BT148" s="197" t="n"/>
      <c r="BU148" s="197" t="n"/>
      <c r="BV148" s="197" t="n"/>
      <c r="BW148" s="197" t="n"/>
      <c r="BX148" s="197" t="n"/>
      <c r="BY148" s="197" t="n"/>
      <c r="BZ148" s="197" t="n"/>
      <c r="CA148" s="197" t="n"/>
      <c r="CB148" s="197" t="n"/>
      <c r="CC148" s="197" t="n"/>
      <c r="CD148" s="197" t="n"/>
      <c r="CE148" s="197" t="n"/>
      <c r="CF148" s="197" t="n"/>
      <c r="CG148" s="197" t="n"/>
      <c r="CH148" s="197" t="n"/>
      <c r="CI148" s="197" t="n"/>
      <c r="CJ148" s="197" t="n"/>
      <c r="CK148" s="197" t="n"/>
      <c r="CL148" s="197" t="n"/>
      <c r="CM148" s="197" t="n"/>
      <c r="CN148" s="197" t="n"/>
      <c r="CO148" s="197" t="n"/>
      <c r="CP148" s="197" t="n"/>
      <c r="CQ148" s="197" t="n"/>
      <c r="CR148" s="197" t="n"/>
      <c r="CS148" s="197" t="n"/>
      <c r="CT148" s="197" t="n"/>
      <c r="CU148" s="197" t="n"/>
      <c r="CV148" s="197" t="n"/>
      <c r="CW148" s="197" t="n"/>
      <c r="CX148" s="197" t="n"/>
      <c r="CY148" s="197" t="n"/>
      <c r="CZ148" s="197" t="n"/>
      <c r="DA148" s="197" t="n"/>
      <c r="DB148" s="197" t="n"/>
      <c r="DC148" s="197" t="n"/>
      <c r="DD148" s="197" t="n"/>
      <c r="DE148" s="197" t="n"/>
      <c r="DF148" s="197" t="n"/>
      <c r="DG148" s="197" t="n"/>
      <c r="DH148" s="197" t="n"/>
      <c r="DI148" s="197" t="n"/>
      <c r="DJ148" s="197" t="n"/>
      <c r="DK148" s="197" t="n"/>
      <c r="DL148" s="197" t="n"/>
      <c r="DM148" s="197" t="n"/>
      <c r="DN148" s="197" t="n"/>
      <c r="DO148" s="197" t="n"/>
      <c r="DP148" s="197" t="n"/>
      <c r="DQ148" s="197" t="n"/>
      <c r="DR148" s="197" t="n"/>
      <c r="DS148" s="197" t="n"/>
      <c r="DT148" s="197" t="n"/>
      <c r="DU148" s="197" t="n"/>
      <c r="DV148" s="197" t="n"/>
      <c r="DW148" s="197" t="n"/>
      <c r="DX148" s="197" t="n"/>
      <c r="DY148" s="197" t="n"/>
      <c r="DZ148" s="197" t="n"/>
      <c r="EA148" s="197" t="n"/>
      <c r="EB148" s="197" t="n"/>
      <c r="EC148" s="197" t="n"/>
      <c r="ED148" s="197" t="n"/>
      <c r="EE148" s="197" t="n"/>
      <c r="EF148" s="197" t="n"/>
      <c r="EG148" s="197" t="n"/>
      <c r="EH148" s="197" t="n"/>
      <c r="EI148" s="197" t="n"/>
      <c r="EJ148" s="197" t="n"/>
    </row>
    <row r="149">
      <c r="A149" s="79" t="n"/>
      <c r="B149" s="102" t="n"/>
      <c r="C149" s="952" t="n"/>
      <c r="D149" s="952" t="n"/>
      <c r="E149" s="952" t="n"/>
      <c r="F149" s="952" t="n"/>
      <c r="G149" s="952" t="n"/>
      <c r="H149" s="952" t="n"/>
      <c r="I149" s="979" t="n"/>
      <c r="J149" s="180" t="n"/>
      <c r="N149" s="976" t="inlineStr"/>
      <c r="O149" s="192" t="inlineStr"/>
      <c r="P149" s="192" t="inlineStr"/>
      <c r="Q149" s="192" t="inlineStr"/>
      <c r="R149" s="192" t="inlineStr"/>
      <c r="S149" s="192" t="inlineStr"/>
      <c r="T149" s="192" t="inlineStr"/>
      <c r="U149" s="193">
        <f>I143</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I144</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I145</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I146</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I147</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I148</f>
        <v/>
      </c>
    </row>
    <row r="155" ht="18.75" customFormat="1" customHeight="1" s="194">
      <c r="A155" s="79" t="n"/>
      <c r="B155" s="102" t="n"/>
      <c r="C155" s="103" t="n"/>
      <c r="D155" s="103" t="n"/>
      <c r="E155" s="103" t="n"/>
      <c r="F155" s="103" t="n"/>
      <c r="G155" s="103" t="n"/>
      <c r="H155" s="103" t="n"/>
      <c r="I155" s="979" t="n"/>
      <c r="J155" s="180" t="n"/>
      <c r="N155" s="976" t="inlineStr"/>
      <c r="O155" s="192" t="inlineStr"/>
      <c r="P155" s="192" t="inlineStr"/>
      <c r="Q155" s="192" t="inlineStr"/>
      <c r="R155" s="192" t="inlineStr"/>
      <c r="S155" s="192" t="inlineStr"/>
      <c r="T155" s="192" t="inlineStr"/>
      <c r="U155" s="193">
        <f>I149</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I150</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I151</f>
        <v/>
      </c>
    </row>
    <row r="158" ht="18.75" customFormat="1" customHeight="1" s="194">
      <c r="A158" s="79" t="n"/>
      <c r="B158" s="102" t="n"/>
      <c r="C158" s="989" t="n"/>
      <c r="D158" s="971" t="n"/>
      <c r="E158" s="939" t="n"/>
      <c r="F158" s="939" t="n"/>
      <c r="G158" s="939" t="n"/>
      <c r="H158" s="939" t="n"/>
      <c r="I158" s="975" t="n"/>
      <c r="J158" s="180" t="n"/>
      <c r="N158" s="976" t="inlineStr"/>
      <c r="O158" s="192" t="inlineStr"/>
      <c r="P158" s="192" t="inlineStr"/>
      <c r="Q158" s="192" t="inlineStr"/>
      <c r="R158" s="192" t="inlineStr"/>
      <c r="S158" s="192" t="inlineStr"/>
      <c r="T158" s="192" t="inlineStr"/>
      <c r="U158" s="193">
        <f>I152</f>
        <v/>
      </c>
    </row>
    <row r="159" ht="18.75" customFormat="1" customHeight="1" s="194">
      <c r="A159" s="194" t="inlineStr">
        <is>
          <t>K26</t>
        </is>
      </c>
      <c r="B159" s="96" t="inlineStr">
        <is>
          <t xml:space="preserve">Total </t>
        </is>
      </c>
      <c r="C159" s="954">
        <f>SUM(INDIRECT(ADDRESS(MATCH("K25",$A:$A,0)+1,COLUMN(C$13),4)&amp;":"&amp;ADDRESS(MATCH("K26",$A:$A,0)-1,COLUMN(C$13),4)))</f>
        <v/>
      </c>
      <c r="D159" s="954">
        <f>SUM(INDIRECT(ADDRESS(MATCH("K25",$A:$A,0)+1,COLUMN(D$13),4)&amp;":"&amp;ADDRESS(MATCH("K26",$A:$A,0)-1,COLUMN(D$13),4)))</f>
        <v/>
      </c>
      <c r="E159" s="954">
        <f>SUM(INDIRECT(ADDRESS(MATCH("K25",$A:$A,0)+1,COLUMN(E$13),4)&amp;":"&amp;ADDRESS(MATCH("K26",$A:$A,0)-1,COLUMN(E$13),4)))</f>
        <v/>
      </c>
      <c r="F159" s="954">
        <f>SUM(INDIRECT(ADDRESS(MATCH("K25",$A:$A,0)+1,COLUMN(F$13),4)&amp;":"&amp;ADDRESS(MATCH("K26",$A:$A,0)-1,COLUMN(F$13),4)))</f>
        <v/>
      </c>
      <c r="G159" s="954">
        <f>SUM(INDIRECT(ADDRESS(MATCH("K25",$A:$A,0)+1,COLUMN(G$13),4)&amp;":"&amp;ADDRESS(MATCH("K26",$A:$A,0)-1,COLUMN(G$13),4)))</f>
        <v/>
      </c>
      <c r="H159" s="954">
        <f>SUM(INDIRECT(ADDRESS(MATCH("K25",$A:$A,0)+1,COLUMN(H$13),4)&amp;":"&amp;ADDRESS(MATCH("K26",$A:$A,0)-1,COLUMN(H$13),4)))</f>
        <v/>
      </c>
      <c r="I159" s="988"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f>I154</f>
        <v/>
      </c>
    </row>
    <row r="161">
      <c r="A161" s="194" t="inlineStr">
        <is>
          <t>K27</t>
        </is>
      </c>
      <c r="B161" s="96" t="inlineStr">
        <is>
          <t xml:space="preserve">Common Stock </t>
        </is>
      </c>
      <c r="C161" s="942" t="n"/>
      <c r="D161" s="942" t="n"/>
      <c r="E161" s="942" t="n"/>
      <c r="F161" s="942" t="n"/>
      <c r="G161" s="942" t="n"/>
      <c r="H161" s="942" t="n"/>
      <c r="I161" s="992" t="n"/>
      <c r="J161" s="196" t="n"/>
      <c r="K161" s="197" t="n"/>
      <c r="L161" s="197" t="n"/>
      <c r="M161" s="197" t="n"/>
      <c r="N161" s="966">
        <f>B161</f>
        <v/>
      </c>
      <c r="O161" s="198" t="inlineStr"/>
      <c r="P161" s="198" t="inlineStr"/>
      <c r="Q161" s="198" t="inlineStr"/>
      <c r="R161" s="198" t="inlineStr"/>
      <c r="S161" s="198" t="inlineStr"/>
      <c r="T161" s="198" t="inlineStr"/>
      <c r="U161" s="193">
        <f>I155</f>
        <v/>
      </c>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inlineStr">
        <is>
          <t xml:space="preserve"> Ordinary shares 12,540,000 ordinary shares fully issued and paid (2021:12,540,000)</t>
        </is>
      </c>
      <c r="C162" s="103" t="n"/>
      <c r="D162" s="103" t="n"/>
      <c r="E162" s="103" t="n"/>
      <c r="F162" s="103" t="n"/>
      <c r="G162" s="103" t="n">
        <v>12540</v>
      </c>
      <c r="H162" s="103" t="n">
        <v>12540</v>
      </c>
      <c r="I162" s="979" t="n"/>
      <c r="J162" s="196" t="n"/>
      <c r="K162" s="197" t="n"/>
      <c r="L162" s="197" t="n"/>
      <c r="M162" s="197" t="n"/>
      <c r="N162" s="966">
        <f>B162</f>
        <v/>
      </c>
      <c r="O162" s="198" t="inlineStr"/>
      <c r="P162" s="198" t="inlineStr"/>
      <c r="Q162" s="198" t="inlineStr"/>
      <c r="R162" s="198" t="inlineStr"/>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229" t="n"/>
      <c r="D163" s="229" t="n"/>
      <c r="E163" s="229" t="n"/>
      <c r="F163" s="229" t="n"/>
      <c r="G163" s="229" t="n"/>
      <c r="H163" s="952" t="n"/>
      <c r="I163" s="979"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c r="H164" s="952" t="n"/>
      <c r="I164" s="979"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94" t="inlineStr">
        <is>
          <t>K28</t>
        </is>
      </c>
      <c r="B165" s="96" t="inlineStr">
        <is>
          <t xml:space="preserve">Total </t>
        </is>
      </c>
      <c r="C165" s="954">
        <f>SUM(INDIRECT(ADDRESS(MATCH("K27",$A:$A,0)+1,COLUMN(C$13),4)&amp;":"&amp;ADDRESS(MATCH("K28",$A:$A,0)-1,COLUMN(C$13),4)))</f>
        <v/>
      </c>
      <c r="D165" s="954">
        <f>SUM(INDIRECT(ADDRESS(MATCH("K27",$A:$A,0)+1,COLUMN(D$13),4)&amp;":"&amp;ADDRESS(MATCH("K28",$A:$A,0)-1,COLUMN(D$13),4)))</f>
        <v/>
      </c>
      <c r="E165" s="954">
        <f>SUM(INDIRECT(ADDRESS(MATCH("K27",$A:$A,0)+1,COLUMN(E$13),4)&amp;":"&amp;ADDRESS(MATCH("K28",$A:$A,0)-1,COLUMN(E$13),4)))</f>
        <v/>
      </c>
      <c r="F165" s="954">
        <f>SUM(INDIRECT(ADDRESS(MATCH("K27",$A:$A,0)+1,COLUMN(F$13),4)&amp;":"&amp;ADDRESS(MATCH("K28",$A:$A,0)-1,COLUMN(F$13),4)))</f>
        <v/>
      </c>
      <c r="G165" s="954">
        <f>SUM(INDIRECT(ADDRESS(MATCH("K27",$A:$A,0)+1,COLUMN(G$13),4)&amp;":"&amp;ADDRESS(MATCH("K28",$A:$A,0)-1,COLUMN(G$13),4)))</f>
        <v/>
      </c>
      <c r="H165" s="954">
        <f>SUM(INDIRECT(ADDRESS(MATCH("K27",$A:$A,0)+1,COLUMN(H$13),4)&amp;":"&amp;ADDRESS(MATCH("K28",$A:$A,0)-1,COLUMN(H$13),4)))</f>
        <v/>
      </c>
      <c r="I165" s="995" t="n"/>
      <c r="J165" s="196" t="n"/>
      <c r="K165" s="197" t="n"/>
      <c r="L165" s="197" t="n"/>
      <c r="M165" s="197" t="n"/>
      <c r="N165" s="966">
        <f>B165</f>
        <v/>
      </c>
      <c r="O165" s="198">
        <f>C165*BS!$B$9</f>
        <v/>
      </c>
      <c r="P165" s="198">
        <f>D165*BS!$B$9</f>
        <v/>
      </c>
      <c r="Q165" s="198">
        <f>E165*BS!$B$9</f>
        <v/>
      </c>
      <c r="R165" s="198">
        <f>F165*BS!$B$9</f>
        <v/>
      </c>
      <c r="S165" s="198">
        <f>G165*BS!$B$9</f>
        <v/>
      </c>
      <c r="T165" s="198">
        <f>H165*BS!$B$9</f>
        <v/>
      </c>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102" t="n"/>
      <c r="C166" s="994" t="n"/>
      <c r="D166" s="994" t="n"/>
      <c r="E166" s="994" t="n"/>
      <c r="F166" s="994" t="n"/>
      <c r="G166" s="994" t="n"/>
      <c r="H166" s="994" t="n"/>
      <c r="I166" s="992" t="n"/>
      <c r="J166" s="180" t="n"/>
      <c r="N166" s="976" t="inlineStr"/>
      <c r="O166" s="192" t="inlineStr"/>
      <c r="P166" s="192" t="inlineStr"/>
      <c r="Q166" s="192" t="inlineStr"/>
      <c r="R166" s="192" t="inlineStr"/>
      <c r="S166" s="192" t="inlineStr"/>
      <c r="T166" s="192" t="inlineStr"/>
      <c r="U166" s="193"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A168" s="194" t="inlineStr">
        <is>
          <t>K29</t>
        </is>
      </c>
      <c r="B168" s="96" t="inlineStr">
        <is>
          <t xml:space="preserve">Additional Paid in Capital </t>
        </is>
      </c>
      <c r="C168" s="983" t="n"/>
      <c r="D168" s="983" t="n"/>
      <c r="E168" s="983" t="n"/>
      <c r="F168" s="983" t="n"/>
      <c r="G168" s="983" t="n"/>
      <c r="H168" s="983" t="n"/>
      <c r="I168" s="984" t="n"/>
      <c r="J168" s="196" t="n"/>
      <c r="K168" s="197" t="n"/>
      <c r="L168" s="197" t="n"/>
      <c r="M168" s="197" t="n"/>
      <c r="N168" s="966">
        <f>B168</f>
        <v/>
      </c>
      <c r="O168" s="198" t="inlineStr"/>
      <c r="P168" s="198" t="inlineStr"/>
      <c r="Q168" s="198" t="inlineStr"/>
      <c r="R168" s="198" t="inlineStr"/>
      <c r="S168" s="198" t="inlineStr"/>
      <c r="T168" s="198" t="inlineStr"/>
      <c r="U168" s="193">
        <f>I162</f>
        <v/>
      </c>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229" t="n"/>
      <c r="C169" s="103" t="n"/>
      <c r="D169" s="103" t="n"/>
      <c r="E169" s="103" t="n"/>
      <c r="F169" s="103" t="n"/>
      <c r="G169" s="103" t="n"/>
      <c r="H169" s="103" t="n"/>
      <c r="I169" s="984" t="n"/>
      <c r="J169" s="196" t="n"/>
      <c r="K169" s="197" t="n"/>
      <c r="L169" s="197" t="n"/>
      <c r="M169" s="197" t="n"/>
      <c r="N169" s="966" t="inlineStr"/>
      <c r="O169" s="198" t="inlineStr"/>
      <c r="P169" s="198" t="inlineStr"/>
      <c r="Q169" s="198" t="inlineStr"/>
      <c r="R169" s="198" t="inlineStr"/>
      <c r="S169" s="198" t="inlineStr"/>
      <c r="T169" s="198" t="inlineStr"/>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229" t="n"/>
      <c r="B170" s="229" t="n"/>
      <c r="C170" s="229" t="n"/>
      <c r="D170" s="229" t="n"/>
      <c r="E170" s="229" t="n"/>
      <c r="F170" s="229" t="n"/>
      <c r="G170" s="229" t="n"/>
      <c r="H170" s="229" t="n"/>
      <c r="I170" s="984"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171" t="inlineStr">
        <is>
          <t>K30</t>
        </is>
      </c>
      <c r="B171" s="96" t="inlineStr">
        <is>
          <t xml:space="preserve">Total </t>
        </is>
      </c>
      <c r="C171" s="954">
        <f>SUM(INDIRECT(ADDRESS(MATCH("K29",$A:$A,0)+1,COLUMN(C$13),4)&amp;":"&amp;ADDRESS(MATCH("K30",$A:$A,0)-1,COLUMN(C$13),4)))</f>
        <v/>
      </c>
      <c r="D171" s="954">
        <f>SUM(INDIRECT(ADDRESS(MATCH("K29",$A:$A,0)+1,COLUMN(D$13),4)&amp;":"&amp;ADDRESS(MATCH("K30",$A:$A,0)-1,COLUMN(D$13),4)))</f>
        <v/>
      </c>
      <c r="E171" s="954">
        <f>SUM(INDIRECT(ADDRESS(MATCH("K29",$A:$A,0)+1,COLUMN(E$13),4)&amp;":"&amp;ADDRESS(MATCH("K30",$A:$A,0)-1,COLUMN(E$13),4)))</f>
        <v/>
      </c>
      <c r="F171" s="954">
        <f>SUM(INDIRECT(ADDRESS(MATCH("K29",$A:$A,0)+1,COLUMN(F$13),4)&amp;":"&amp;ADDRESS(MATCH("K30",$A:$A,0)-1,COLUMN(F$13),4)))</f>
        <v/>
      </c>
      <c r="G171" s="954">
        <f>SUM(INDIRECT(ADDRESS(MATCH("K29",$A:$A,0)+1,COLUMN(G$13),4)&amp;":"&amp;ADDRESS(MATCH("K30",$A:$A,0)-1,COLUMN(G$13),4)))</f>
        <v/>
      </c>
      <c r="H171" s="954">
        <f>SUM(INDIRECT(ADDRESS(MATCH("K29",$A:$A,0)+1,COLUMN(H$13),4)&amp;":"&amp;ADDRESS(MATCH("K30",$A:$A,0)-1,COLUMN(H$13),4)))</f>
        <v/>
      </c>
      <c r="I171" s="984" t="n"/>
      <c r="J171" s="180" t="n"/>
      <c r="N171" s="976">
        <f>B171</f>
        <v/>
      </c>
      <c r="O171" s="192">
        <f>C171*BS!$B$9</f>
        <v/>
      </c>
      <c r="P171" s="192">
        <f>D171*BS!$B$9</f>
        <v/>
      </c>
      <c r="Q171" s="192">
        <f>E171*BS!$B$9</f>
        <v/>
      </c>
      <c r="R171" s="192">
        <f>F171*BS!$B$9</f>
        <v/>
      </c>
      <c r="S171" s="192">
        <f>G171*BS!$B$9</f>
        <v/>
      </c>
      <c r="T171" s="192">
        <f>H171*BS!$B$9</f>
        <v/>
      </c>
      <c r="U171" s="193" t="n"/>
    </row>
    <row r="172">
      <c r="A172" s="194" t="inlineStr">
        <is>
          <t>K31</t>
        </is>
      </c>
      <c r="B172" s="96" t="inlineStr">
        <is>
          <t xml:space="preserve">Other Reserves </t>
        </is>
      </c>
      <c r="C172" s="983" t="n"/>
      <c r="D172" s="983" t="n"/>
      <c r="E172" s="983" t="n"/>
      <c r="F172" s="983" t="n"/>
      <c r="G172" s="983" t="n"/>
      <c r="H172" s="983" t="n"/>
      <c r="I172" s="984" t="n"/>
      <c r="J172" s="196" t="n"/>
      <c r="K172" s="197" t="n"/>
      <c r="L172" s="197" t="n"/>
      <c r="M172" s="197" t="n"/>
      <c r="N172" s="966">
        <f>B172</f>
        <v/>
      </c>
      <c r="O172" s="198" t="inlineStr"/>
      <c r="P172" s="198" t="inlineStr"/>
      <c r="Q172" s="198" t="inlineStr"/>
      <c r="R172" s="198" t="inlineStr"/>
      <c r="S172" s="198" t="inlineStr"/>
      <c r="T172" s="198" t="inlineStr"/>
      <c r="U172" s="193">
        <f>I166</f>
        <v/>
      </c>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79" t="n"/>
      <c r="B173" s="102" t="inlineStr">
        <is>
          <t>Foreign currency translation reserve</t>
        </is>
      </c>
      <c r="C173" s="993" t="n"/>
      <c r="D173" s="993" t="n"/>
      <c r="E173" s="993" t="n"/>
      <c r="F173" s="993" t="n"/>
      <c r="G173" s="993" t="n">
        <v>2273</v>
      </c>
      <c r="H173" s="993" t="n">
        <v>1542</v>
      </c>
      <c r="I173" s="992" t="n"/>
      <c r="J173" s="180" t="n"/>
      <c r="N173" s="976">
        <f>B173</f>
        <v/>
      </c>
      <c r="O173" s="192" t="inlineStr"/>
      <c r="P173" s="192" t="inlineStr"/>
      <c r="Q173" s="192" t="inlineStr"/>
      <c r="R173" s="192" t="inlineStr"/>
      <c r="S173" s="192">
        <f>G173*BS!$B$9</f>
        <v/>
      </c>
      <c r="T173" s="192">
        <f>H173*BS!$B$9</f>
        <v/>
      </c>
      <c r="U173" s="193">
        <f>I167</f>
        <v/>
      </c>
    </row>
    <row r="174">
      <c r="A174" s="79" t="n"/>
      <c r="B174" s="102" t="inlineStr">
        <is>
          <t>Other Reserves *</t>
        </is>
      </c>
      <c r="C174" s="993" t="n"/>
      <c r="D174" s="993" t="n"/>
      <c r="E174" s="993" t="n"/>
      <c r="F174" s="993" t="n"/>
      <c r="G174" s="993" t="n">
        <v>0</v>
      </c>
      <c r="H174" s="993" t="n">
        <v>0</v>
      </c>
      <c r="I174" s="992" t="n"/>
      <c r="J174" s="180" t="n"/>
      <c r="N174" s="976">
        <f>B174</f>
        <v/>
      </c>
      <c r="O174" s="192" t="inlineStr"/>
      <c r="P174" s="192" t="inlineStr"/>
      <c r="Q174" s="192" t="inlineStr"/>
      <c r="R174" s="192" t="inlineStr"/>
      <c r="S174" s="192">
        <f>G174*BS!$B$9</f>
        <v/>
      </c>
      <c r="T174" s="192">
        <f>H174*BS!$B$9</f>
        <v/>
      </c>
      <c r="U174" s="193">
        <f>I168</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I169</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I170</f>
        <v/>
      </c>
    </row>
    <row r="177">
      <c r="A177" s="79" t="n"/>
      <c r="B177" s="102" t="n"/>
      <c r="C177" s="103" t="n"/>
      <c r="D177" s="103" t="n"/>
      <c r="E177" s="103" t="n"/>
      <c r="F177" s="103" t="n"/>
      <c r="G177" s="103" t="n"/>
      <c r="H177" s="103" t="n"/>
      <c r="I177" s="992" t="n"/>
      <c r="J177" s="180" t="n"/>
      <c r="N177" s="976" t="inlineStr"/>
      <c r="O177" s="192" t="inlineStr"/>
      <c r="P177" s="192" t="inlineStr"/>
      <c r="Q177" s="192" t="inlineStr"/>
      <c r="R177" s="192" t="inlineStr"/>
      <c r="S177" s="192" t="inlineStr"/>
      <c r="T177" s="192" t="inlineStr"/>
      <c r="U177" s="193">
        <f>I171</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I172</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I173</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I174</f>
        <v/>
      </c>
    </row>
    <row r="181" ht="23.25" customFormat="1" customHeight="1" s="234">
      <c r="A181" s="79" t="n"/>
      <c r="B181" s="102" t="n"/>
      <c r="C181" s="993" t="n"/>
      <c r="D181" s="993" t="n"/>
      <c r="E181" s="993" t="n"/>
      <c r="F181" s="993" t="n"/>
      <c r="G181" s="993" t="n"/>
      <c r="H181" s="993" t="n"/>
      <c r="I181" s="986" t="n"/>
      <c r="J181" s="180" t="n"/>
      <c r="N181" s="976" t="inlineStr"/>
      <c r="O181" s="192" t="inlineStr"/>
      <c r="P181" s="192" t="inlineStr"/>
      <c r="Q181" s="192" t="inlineStr"/>
      <c r="R181" s="192" t="inlineStr"/>
      <c r="S181" s="192" t="inlineStr"/>
      <c r="T181" s="192" t="inlineStr"/>
      <c r="U181" s="193">
        <f>I175</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I176</f>
        <v/>
      </c>
    </row>
    <row r="183">
      <c r="B183" s="102" t="n"/>
      <c r="C183" s="952" t="n"/>
      <c r="D183" s="952" t="n"/>
      <c r="E183" s="952" t="n"/>
      <c r="F183" s="952" t="n"/>
      <c r="G183" s="952" t="n"/>
      <c r="H183" s="952" t="n"/>
      <c r="I183" s="979" t="n"/>
      <c r="J183" s="180" t="n"/>
      <c r="N183" s="976" t="inlineStr"/>
      <c r="O183" s="192" t="inlineStr"/>
      <c r="P183" s="192" t="inlineStr"/>
      <c r="Q183" s="192" t="inlineStr"/>
      <c r="R183" s="192" t="inlineStr"/>
      <c r="S183" s="192" t="inlineStr"/>
      <c r="T183" s="192" t="inlineStr"/>
      <c r="U183" s="193">
        <f>I177</f>
        <v/>
      </c>
    </row>
    <row r="184" ht="18.75" customHeight="1" s="340">
      <c r="A184" s="194" t="inlineStr">
        <is>
          <t>K32</t>
        </is>
      </c>
      <c r="B184" s="96" t="inlineStr">
        <is>
          <t>Total</t>
        </is>
      </c>
      <c r="C184" s="954">
        <f>SUM(INDIRECT(ADDRESS(MATCH("K31",$A:$A,0)+1,COLUMN(C$13),4)&amp;":"&amp;ADDRESS(MATCH("K32",$A:$A,0)-1,COLUMN(C$13),4)))</f>
        <v/>
      </c>
      <c r="D184" s="954">
        <f>SUM(INDIRECT(ADDRESS(MATCH("K31",$A:$A,0)+1,COLUMN(D$13),4)&amp;":"&amp;ADDRESS(MATCH("K32",$A:$A,0)-1,COLUMN(D$13),4)))</f>
        <v/>
      </c>
      <c r="E184" s="954">
        <f>SUM(INDIRECT(ADDRESS(MATCH("K31",$A:$A,0)+1,COLUMN(E$13),4)&amp;":"&amp;ADDRESS(MATCH("K32",$A:$A,0)-1,COLUMN(E$13),4)))</f>
        <v/>
      </c>
      <c r="F184" s="954">
        <f>SUM(INDIRECT(ADDRESS(MATCH("K31",$A:$A,0)+1,COLUMN(F$13),4)&amp;":"&amp;ADDRESS(MATCH("K32",$A:$A,0)-1,COLUMN(F$13),4)))</f>
        <v/>
      </c>
      <c r="G184" s="954">
        <f>SUM(INDIRECT(ADDRESS(MATCH("K31",$A:$A,0)+1,COLUMN(G$13),4)&amp;":"&amp;ADDRESS(MATCH("K32",$A:$A,0)-1,COLUMN(G$13),4)))</f>
        <v/>
      </c>
      <c r="H184" s="954">
        <f>SUM(INDIRECT(ADDRESS(MATCH("K31",$A:$A,0)+1,COLUMN(H$13),4)&amp;":"&amp;ADDRESS(MATCH("K32",$A:$A,0)-1,COLUMN(H$13),4)))</f>
        <v/>
      </c>
      <c r="I184" s="984" t="n"/>
      <c r="J184" s="196" t="n"/>
      <c r="K184" s="197" t="n"/>
      <c r="L184" s="197" t="n"/>
      <c r="M184" s="197" t="n"/>
      <c r="N184" s="966">
        <f>B184</f>
        <v/>
      </c>
      <c r="O184" s="198">
        <f>C184*BS!$B$9</f>
        <v/>
      </c>
      <c r="P184" s="198">
        <f>D184*BS!$B$9</f>
        <v/>
      </c>
      <c r="Q184" s="198">
        <f>E184*BS!$B$9</f>
        <v/>
      </c>
      <c r="R184" s="198">
        <f>F184*BS!$B$9</f>
        <v/>
      </c>
      <c r="S184" s="198">
        <f>G184*BS!$B$9</f>
        <v/>
      </c>
      <c r="T184" s="198">
        <f>H184*BS!$B$9</f>
        <v/>
      </c>
      <c r="U184" s="193">
        <f>I178</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B185" s="102" t="n"/>
      <c r="C185" s="996" t="n"/>
      <c r="D185" s="996" t="n"/>
      <c r="E185" s="996" t="n"/>
      <c r="F185" s="996" t="n"/>
      <c r="G185" s="996" t="n"/>
      <c r="H185" s="996" t="n"/>
      <c r="I185" s="997" t="n"/>
      <c r="J185" s="180" t="n"/>
      <c r="N185" s="976" t="inlineStr"/>
      <c r="O185" s="192" t="inlineStr"/>
      <c r="P185" s="192" t="inlineStr"/>
      <c r="Q185" s="192" t="inlineStr"/>
      <c r="R185" s="192" t="inlineStr"/>
      <c r="S185" s="192" t="inlineStr"/>
      <c r="T185" s="192" t="inlineStr"/>
      <c r="U185" s="193" t="n"/>
    </row>
    <row r="186" ht="18.75" customFormat="1" customHeight="1" s="171">
      <c r="A186" s="194" t="inlineStr">
        <is>
          <t>K33</t>
        </is>
      </c>
      <c r="B186" s="96" t="inlineStr">
        <is>
          <t xml:space="preserve">Retained Earnings </t>
        </is>
      </c>
      <c r="C186" s="983" t="n"/>
      <c r="D186" s="983" t="n"/>
      <c r="E186" s="983" t="n"/>
      <c r="F186" s="983" t="n"/>
      <c r="G186" s="983" t="n"/>
      <c r="H186" s="983" t="n"/>
      <c r="I186" s="998" t="n"/>
      <c r="J186" s="196" t="n"/>
      <c r="K186" s="197" t="n"/>
      <c r="L186" s="197" t="n"/>
      <c r="M186" s="197" t="n"/>
      <c r="N186" s="966">
        <f>B186</f>
        <v/>
      </c>
      <c r="O186" s="198" t="inlineStr"/>
      <c r="P186" s="198" t="inlineStr"/>
      <c r="Q186" s="198" t="inlineStr"/>
      <c r="R186" s="198" t="inlineStr"/>
      <c r="S186" s="198" t="inlineStr"/>
      <c r="T186" s="198" t="inlineStr"/>
      <c r="U186" s="193">
        <f>I180</f>
        <v/>
      </c>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194" t="n"/>
      <c r="B187" s="102" t="inlineStr">
        <is>
          <t>Retained earnings</t>
        </is>
      </c>
      <c r="C187" s="103" t="n"/>
      <c r="D187" s="103" t="n"/>
      <c r="E187" s="103" t="n"/>
      <c r="F187" s="103" t="n"/>
      <c r="G187" s="103" t="n">
        <v>328553</v>
      </c>
      <c r="H187" s="103" t="n">
        <v>344468</v>
      </c>
      <c r="I187" s="998" t="n"/>
      <c r="J187" s="196" t="n"/>
      <c r="K187" s="197" t="n"/>
      <c r="L187" s="197" t="n"/>
      <c r="M187" s="197" t="n"/>
      <c r="N187" s="966">
        <f>B187</f>
        <v/>
      </c>
      <c r="O187" s="198" t="inlineStr"/>
      <c r="P187" s="198" t="inlineStr"/>
      <c r="Q187" s="198" t="inlineStr"/>
      <c r="R187" s="198" t="inlineStr"/>
      <c r="S187" s="198">
        <f>G187*BS!$B$9</f>
        <v/>
      </c>
      <c r="T187" s="198">
        <f>H187*BS!$B$9</f>
        <v/>
      </c>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94" t="n"/>
      <c r="B188" s="102" t="n"/>
      <c r="C188" s="993" t="n"/>
      <c r="D188" s="993" t="n"/>
      <c r="E188" s="993" t="n"/>
      <c r="F188" s="993" t="n"/>
      <c r="G188" s="993" t="n"/>
      <c r="H188" s="993" t="n"/>
      <c r="I188" s="998" t="n"/>
      <c r="J188" s="196" t="n"/>
      <c r="K188" s="197" t="n"/>
      <c r="L188" s="197" t="n"/>
      <c r="M188" s="197" t="n"/>
      <c r="N188" s="966" t="inlineStr"/>
      <c r="O188" s="198" t="inlineStr"/>
      <c r="P188" s="198" t="inlineStr"/>
      <c r="Q188" s="198" t="inlineStr"/>
      <c r="R188" s="198" t="inlineStr"/>
      <c r="S188" s="198" t="inlineStr"/>
      <c r="T188" s="198" t="inlineStr"/>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79" t="inlineStr">
        <is>
          <t>K34</t>
        </is>
      </c>
      <c r="B189" s="96" t="inlineStr">
        <is>
          <t>Total</t>
        </is>
      </c>
      <c r="C189" s="954">
        <f>SUM(INDIRECT(ADDRESS(MATCH("K33",$A:$A,0)+1,COLUMN(C$13),4)&amp;":"&amp;ADDRESS(MATCH("K34",$A:$A,0)-1,COLUMN(C$13),4)))</f>
        <v/>
      </c>
      <c r="D189" s="954">
        <f>SUM(INDIRECT(ADDRESS(MATCH("K33",$A:$A,0)+1,COLUMN(D$13),4)&amp;":"&amp;ADDRESS(MATCH("K34",$A:$A,0)-1,COLUMN(D$13),4)))</f>
        <v/>
      </c>
      <c r="E189" s="954">
        <f>SUM(INDIRECT(ADDRESS(MATCH("K33",$A:$A,0)+1,COLUMN(E$13),4)&amp;":"&amp;ADDRESS(MATCH("K34",$A:$A,0)-1,COLUMN(E$13),4)))</f>
        <v/>
      </c>
      <c r="F189" s="954">
        <f>SUM(INDIRECT(ADDRESS(MATCH("K33",$A:$A,0)+1,COLUMN(F$13),4)&amp;":"&amp;ADDRESS(MATCH("K34",$A:$A,0)-1,COLUMN(F$13),4)))</f>
        <v/>
      </c>
      <c r="G189" s="954">
        <f>SUM(INDIRECT(ADDRESS(MATCH("K33",$A:$A,0)+1,COLUMN(G$13),4)&amp;":"&amp;ADDRESS(MATCH("K34",$A:$A,0)-1,COLUMN(G$13),4)))</f>
        <v/>
      </c>
      <c r="H189" s="954">
        <f>SUM(INDIRECT(ADDRESS(MATCH("K33",$A:$A,0)+1,COLUMN(H$13),4)&amp;":"&amp;ADDRESS(MATCH("K34",$A:$A,0)-1,COLUMN(H$13),4)))</f>
        <v/>
      </c>
      <c r="I189" s="997" t="n"/>
      <c r="J189" s="180" t="n"/>
      <c r="N189" s="976">
        <f>B189</f>
        <v/>
      </c>
      <c r="O189" s="192">
        <f>C189*BS!$B$9</f>
        <v/>
      </c>
      <c r="P189" s="192">
        <f>D189*BS!$B$9</f>
        <v/>
      </c>
      <c r="Q189" s="192">
        <f>E189*BS!$B$9</f>
        <v/>
      </c>
      <c r="R189" s="192">
        <f>F189*BS!$B$9</f>
        <v/>
      </c>
      <c r="S189" s="192">
        <f>G189*BS!$B$9</f>
        <v/>
      </c>
      <c r="T189" s="192">
        <f>H189*BS!$B$9</f>
        <v/>
      </c>
      <c r="U189" s="193" t="n"/>
    </row>
    <row r="190" ht="18.75" customFormat="1" customHeight="1" s="171">
      <c r="A190" s="171" t="inlineStr">
        <is>
          <t>K35</t>
        </is>
      </c>
      <c r="B190" s="96" t="inlineStr">
        <is>
          <t xml:space="preserve">Others </t>
        </is>
      </c>
      <c r="C190" s="999" t="n"/>
      <c r="D190" s="999" t="n"/>
      <c r="E190" s="999" t="n"/>
      <c r="F190" s="999" t="n"/>
      <c r="G190" s="999" t="n"/>
      <c r="H190" s="999" t="n"/>
      <c r="I190" s="997" t="n"/>
      <c r="J190" s="180" t="n"/>
      <c r="N190" s="966">
        <f>B190</f>
        <v/>
      </c>
      <c r="O190" s="204" t="inlineStr"/>
      <c r="P190" s="204" t="inlineStr"/>
      <c r="Q190" s="204" t="inlineStr"/>
      <c r="R190" s="204" t="inlineStr"/>
      <c r="S190" s="204" t="inlineStr"/>
      <c r="T190" s="204" t="inlineStr"/>
      <c r="U190" s="193"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I185</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I186</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103" t="n"/>
      <c r="D193" s="103" t="n"/>
      <c r="E193" s="103" t="n"/>
      <c r="F193" s="103" t="n"/>
      <c r="G193" s="103" t="n"/>
      <c r="H193" s="103" t="n"/>
      <c r="I193" s="997" t="n"/>
      <c r="J193" s="180" t="n"/>
      <c r="K193" s="172" t="n"/>
      <c r="L193" s="172" t="n"/>
      <c r="M193" s="172" t="n"/>
      <c r="N193" s="973" t="inlineStr"/>
      <c r="O193" s="192" t="inlineStr"/>
      <c r="P193" s="192" t="inlineStr"/>
      <c r="Q193" s="192" t="inlineStr"/>
      <c r="R193" s="192" t="inlineStr"/>
      <c r="S193" s="192" t="inlineStr"/>
      <c r="T193" s="192" t="inlineStr"/>
      <c r="U193" s="193">
        <f>I187</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I188</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000"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I189</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I190</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I191</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I192</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I193</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I194</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inlineStr">
        <is>
          <t>K36</t>
        </is>
      </c>
      <c r="B201" s="96" t="inlineStr">
        <is>
          <t>Total</t>
        </is>
      </c>
      <c r="C201" s="954">
        <f>SUM(INDIRECT(ADDRESS(MATCH("K35",$A:$A,0)+1,COLUMN(C$13),4)&amp;":"&amp;ADDRESS(MATCH("K36",$A:$A,0)-1,COLUMN(C$13),4)))</f>
        <v/>
      </c>
      <c r="D201" s="954">
        <f>SUM(INDIRECT(ADDRESS(MATCH("K35",$A:$A,0)+1,COLUMN(D$13),4)&amp;":"&amp;ADDRESS(MATCH("K36",$A:$A,0)-1,COLUMN(D$13),4)))</f>
        <v/>
      </c>
      <c r="E201" s="954">
        <f>SUM(INDIRECT(ADDRESS(MATCH("K35",$A:$A,0)+1,COLUMN(E$13),4)&amp;":"&amp;ADDRESS(MATCH("K36",$A:$A,0)-1,COLUMN(E$13),4)))</f>
        <v/>
      </c>
      <c r="F201" s="954">
        <f>SUM(INDIRECT(ADDRESS(MATCH("K35",$A:$A,0)+1,COLUMN(F$13),4)&amp;":"&amp;ADDRESS(MATCH("K36",$A:$A,0)-1,COLUMN(F$13),4)))</f>
        <v/>
      </c>
      <c r="G201" s="954">
        <f>SUM(INDIRECT(ADDRESS(MATCH("K35",$A:$A,0)+1,COLUMN(G$13),4)&amp;":"&amp;ADDRESS(MATCH("K36",$A:$A,0)-1,COLUMN(G$13),4)))</f>
        <v/>
      </c>
      <c r="H201" s="954">
        <f>SUM(INDIRECT(ADDRESS(MATCH("K35",$A:$A,0)+1,COLUMN(H$13),4)&amp;":"&amp;ADDRESS(MATCH("K36",$A:$A,0)-1,COLUMN(H$13),4)))</f>
        <v/>
      </c>
      <c r="I201" s="997" t="n"/>
      <c r="J201" s="180" t="n"/>
      <c r="K201" s="172" t="n"/>
      <c r="L201" s="172" t="n"/>
      <c r="M201" s="172" t="n"/>
      <c r="N201" s="966">
        <f>B201</f>
        <v/>
      </c>
      <c r="O201" s="1001">
        <f>C201*BS!$B$9</f>
        <v/>
      </c>
      <c r="P201" s="1001">
        <f>D201*BS!$B$9</f>
        <v/>
      </c>
      <c r="Q201" s="1001">
        <f>E201*BS!$B$9</f>
        <v/>
      </c>
      <c r="R201" s="1001">
        <f>F201*BS!$B$9</f>
        <v/>
      </c>
      <c r="S201" s="1001">
        <f>G201*BS!$B$9</f>
        <v/>
      </c>
      <c r="T201" s="1001">
        <f>H201*BS!$B$9</f>
        <v/>
      </c>
      <c r="U201" s="193" t="n"/>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t="n"/>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194" t="inlineStr">
        <is>
          <t>K37</t>
        </is>
      </c>
      <c r="B203" s="96" t="inlineStr">
        <is>
          <t xml:space="preserve">Total Shareholders Equity </t>
        </is>
      </c>
      <c r="C203" s="983" t="n"/>
      <c r="D203" s="983" t="n"/>
      <c r="E203" s="983" t="n"/>
      <c r="F203" s="983" t="n"/>
      <c r="G203" s="983" t="n"/>
      <c r="H203" s="983" t="n"/>
      <c r="I203" s="998" t="n"/>
      <c r="J203" s="196" t="n"/>
      <c r="K203" s="197" t="n"/>
      <c r="L203" s="197" t="n"/>
      <c r="M203" s="197" t="n"/>
      <c r="N203" s="966">
        <f>B203</f>
        <v/>
      </c>
      <c r="O203" s="198" t="inlineStr"/>
      <c r="P203" s="198" t="inlineStr"/>
      <c r="Q203" s="198" t="inlineStr"/>
      <c r="R203" s="198" t="inlineStr"/>
      <c r="S203" s="198" t="inlineStr"/>
      <c r="T203" s="198" t="inlineStr"/>
      <c r="U203" s="193">
        <f>I197</f>
        <v/>
      </c>
      <c r="V203" s="197" t="n"/>
      <c r="W203" s="197" t="n"/>
      <c r="X203" s="197" t="n"/>
      <c r="Y203" s="197" t="n"/>
      <c r="Z203" s="197" t="n"/>
      <c r="AA203" s="197" t="n"/>
      <c r="AB203" s="197" t="n"/>
      <c r="AC203" s="197" t="n"/>
      <c r="AD203" s="197" t="n"/>
      <c r="AE203" s="197" t="n"/>
      <c r="AF203" s="197" t="n"/>
      <c r="AG203" s="197" t="n"/>
      <c r="AH203" s="197" t="n"/>
      <c r="AI203" s="197" t="n"/>
      <c r="AJ203" s="197" t="n"/>
      <c r="AK203" s="197" t="n"/>
      <c r="AL203" s="197" t="n"/>
      <c r="AM203" s="197" t="n"/>
      <c r="AN203" s="197" t="n"/>
      <c r="AO203" s="197" t="n"/>
      <c r="AP203" s="197" t="n"/>
      <c r="AQ203" s="197" t="n"/>
      <c r="AR203" s="197" t="n"/>
      <c r="AS203" s="197" t="n"/>
      <c r="AT203" s="197" t="n"/>
      <c r="AU203" s="197" t="n"/>
      <c r="AV203" s="197" t="n"/>
      <c r="AW203" s="197" t="n"/>
      <c r="AX203" s="197" t="n"/>
      <c r="AY203" s="197" t="n"/>
      <c r="AZ203" s="197" t="n"/>
      <c r="BA203" s="197" t="n"/>
      <c r="BB203" s="197" t="n"/>
      <c r="BC203" s="197" t="n"/>
      <c r="BD203" s="197" t="n"/>
      <c r="BE203" s="197" t="n"/>
      <c r="BF203" s="197" t="n"/>
      <c r="BG203" s="197" t="n"/>
      <c r="BH203" s="197" t="n"/>
      <c r="BI203" s="197" t="n"/>
      <c r="BJ203" s="197" t="n"/>
      <c r="BK203" s="197" t="n"/>
      <c r="BL203" s="197" t="n"/>
      <c r="BM203" s="197" t="n"/>
      <c r="BN203" s="197" t="n"/>
      <c r="BO203" s="197" t="n"/>
      <c r="BP203" s="197" t="n"/>
      <c r="BQ203" s="197" t="n"/>
      <c r="BR203" s="197" t="n"/>
      <c r="BS203" s="197" t="n"/>
      <c r="BT203" s="197" t="n"/>
      <c r="BU203" s="197" t="n"/>
      <c r="BV203" s="197" t="n"/>
      <c r="BW203" s="197" t="n"/>
      <c r="BX203" s="197" t="n"/>
      <c r="BY203" s="197" t="n"/>
      <c r="BZ203" s="197" t="n"/>
      <c r="CA203" s="197" t="n"/>
      <c r="CB203" s="197" t="n"/>
      <c r="CC203" s="197" t="n"/>
      <c r="CD203" s="197" t="n"/>
      <c r="CE203" s="197" t="n"/>
      <c r="CF203" s="197" t="n"/>
      <c r="CG203" s="197" t="n"/>
      <c r="CH203" s="197" t="n"/>
      <c r="CI203" s="197" t="n"/>
      <c r="CJ203" s="197" t="n"/>
      <c r="CK203" s="197" t="n"/>
      <c r="CL203" s="197" t="n"/>
      <c r="CM203" s="197" t="n"/>
      <c r="CN203" s="197" t="n"/>
      <c r="CO203" s="197" t="n"/>
      <c r="CP203" s="197" t="n"/>
      <c r="CQ203" s="197" t="n"/>
      <c r="CR203" s="197" t="n"/>
      <c r="CS203" s="197" t="n"/>
      <c r="CT203" s="197" t="n"/>
      <c r="CU203" s="197" t="n"/>
      <c r="CV203" s="197" t="n"/>
      <c r="CW203" s="197" t="n"/>
      <c r="CX203" s="197" t="n"/>
      <c r="CY203" s="197" t="n"/>
      <c r="CZ203" s="197" t="n"/>
      <c r="DA203" s="197" t="n"/>
      <c r="DB203" s="197" t="n"/>
      <c r="DC203" s="197" t="n"/>
      <c r="DD203" s="197" t="n"/>
      <c r="DE203" s="197" t="n"/>
      <c r="DF203" s="197" t="n"/>
      <c r="DG203" s="197" t="n"/>
      <c r="DH203" s="197" t="n"/>
      <c r="DI203" s="197" t="n"/>
      <c r="DJ203" s="197" t="n"/>
      <c r="DK203" s="197" t="n"/>
      <c r="DL203" s="197" t="n"/>
      <c r="DM203" s="197" t="n"/>
      <c r="DN203" s="197" t="n"/>
      <c r="DO203" s="197" t="n"/>
      <c r="DP203" s="197" t="n"/>
      <c r="DQ203" s="197" t="n"/>
      <c r="DR203" s="197" t="n"/>
      <c r="DS203" s="197" t="n"/>
      <c r="DT203" s="197" t="n"/>
      <c r="DU203" s="197" t="n"/>
      <c r="DV203" s="197" t="n"/>
      <c r="DW203" s="197" t="n"/>
      <c r="DX203" s="197" t="n"/>
      <c r="DY203" s="197" t="n"/>
      <c r="DZ203" s="197" t="n"/>
      <c r="EA203" s="197" t="n"/>
      <c r="EB203" s="197" t="n"/>
      <c r="EC203" s="197" t="n"/>
      <c r="ED203" s="197" t="n"/>
      <c r="EE203" s="197" t="n"/>
      <c r="EF203" s="197" t="n"/>
      <c r="EG203" s="197" t="n"/>
      <c r="EH203" s="197" t="n"/>
      <c r="EI203" s="197" t="n"/>
      <c r="EJ203" s="197" t="n"/>
    </row>
    <row r="204">
      <c r="B204" s="102" t="n"/>
      <c r="C204" s="103" t="n"/>
      <c r="D204" s="103" t="n"/>
      <c r="E204" s="103" t="n"/>
      <c r="F204" s="103" t="n"/>
      <c r="G204" s="103" t="n"/>
      <c r="H204" s="103" t="n"/>
      <c r="I204" s="984" t="n"/>
      <c r="J204" s="180" t="n"/>
      <c r="N204" s="976" t="inlineStr"/>
      <c r="O204" s="192" t="inlineStr"/>
      <c r="P204" s="192" t="inlineStr"/>
      <c r="Q204" s="192" t="inlineStr"/>
      <c r="R204" s="192" t="inlineStr"/>
      <c r="S204" s="192" t="inlineStr"/>
      <c r="T204" s="192" t="inlineStr"/>
      <c r="U204" s="193">
        <f>I198</f>
        <v/>
      </c>
    </row>
    <row r="205">
      <c r="B205" s="102" t="n"/>
      <c r="C205" s="1002" t="n"/>
      <c r="D205" s="1002" t="n"/>
      <c r="E205" s="1002" t="n"/>
      <c r="F205" s="1002" t="n"/>
      <c r="G205" s="1002" t="n"/>
      <c r="H205" s="1002" t="n"/>
      <c r="I205" s="984" t="n"/>
      <c r="J205" s="180" t="n"/>
      <c r="N205" s="976" t="inlineStr"/>
      <c r="O205" s="192" t="inlineStr"/>
      <c r="P205" s="192" t="inlineStr"/>
      <c r="Q205" s="192" t="inlineStr"/>
      <c r="R205" s="192" t="inlineStr"/>
      <c r="S205" s="192" t="inlineStr"/>
      <c r="T205" s="192" t="inlineStr"/>
      <c r="U205" s="193" t="n"/>
    </row>
    <row r="206">
      <c r="A206" s="171" t="inlineStr">
        <is>
          <t>K38</t>
        </is>
      </c>
      <c r="B206" s="96" t="inlineStr">
        <is>
          <t>Total</t>
        </is>
      </c>
      <c r="C206" s="954">
        <f>SUM(INDIRECT(ADDRESS(MATCH("K37",$A:$A,0)+1,COLUMN(C$13),4)&amp;":"&amp;ADDRESS(MATCH("K38",$A:$A,0)-1,COLUMN(C$13),4)))</f>
        <v/>
      </c>
      <c r="D206" s="954">
        <f>SUM(INDIRECT(ADDRESS(MATCH("K37",$A:$A,0)+1,COLUMN(D$13),4)&amp;":"&amp;ADDRESS(MATCH("K38",$A:$A,0)-1,COLUMN(D$13),4)))</f>
        <v/>
      </c>
      <c r="E206" s="954">
        <f>SUM(INDIRECT(ADDRESS(MATCH("K37",$A:$A,0)+1,COLUMN(E$13),4)&amp;":"&amp;ADDRESS(MATCH("K38",$A:$A,0)-1,COLUMN(E$13),4)))</f>
        <v/>
      </c>
      <c r="F206" s="954">
        <f>SUM(INDIRECT(ADDRESS(MATCH("K37",$A:$A,0)+1,COLUMN(F$13),4)&amp;":"&amp;ADDRESS(MATCH("K38",$A:$A,0)-1,COLUMN(F$13),4)))</f>
        <v/>
      </c>
      <c r="G206" s="954">
        <f>SUM(INDIRECT(ADDRESS(MATCH("K37",$A:$A,0)+1,COLUMN(G$13),4)&amp;":"&amp;ADDRESS(MATCH("K38",$A:$A,0)-1,COLUMN(G$13),4)))</f>
        <v/>
      </c>
      <c r="H206" s="954">
        <f>SUM(INDIRECT(ADDRESS(MATCH("K37",$A:$A,0)+1,COLUMN(H$13),4)&amp;":"&amp;ADDRESS(MATCH("K38",$A:$A,0)-1,COLUMN(H$13),4)))</f>
        <v/>
      </c>
      <c r="I206" s="984" t="n"/>
      <c r="J206" s="180" t="n"/>
      <c r="N206" s="976">
        <f>B206</f>
        <v/>
      </c>
      <c r="O206" s="192">
        <f>C206*BS!$B$9</f>
        <v/>
      </c>
      <c r="P206" s="192">
        <f>D206*BS!$B$9</f>
        <v/>
      </c>
      <c r="Q206" s="192">
        <f>E206*BS!$B$9</f>
        <v/>
      </c>
      <c r="R206" s="192">
        <f>F206*BS!$B$9</f>
        <v/>
      </c>
      <c r="S206" s="192">
        <f>G206*BS!$B$9</f>
        <v/>
      </c>
      <c r="T206" s="192">
        <f>H206*BS!$B$9</f>
        <v/>
      </c>
      <c r="U206" s="193" t="n"/>
    </row>
    <row r="207">
      <c r="A207" s="171" t="inlineStr">
        <is>
          <t>K39</t>
        </is>
      </c>
      <c r="B207" s="96" t="inlineStr">
        <is>
          <t xml:space="preserve">Off Balance Liabilities </t>
        </is>
      </c>
      <c r="C207" s="1003" t="n"/>
      <c r="D207" s="1003" t="n"/>
      <c r="E207" s="1003" t="n"/>
      <c r="F207" s="1003" t="n"/>
      <c r="G207" s="1003" t="n"/>
      <c r="H207" s="1003" t="n"/>
      <c r="I207" s="997" t="n"/>
      <c r="J207" s="180" t="n"/>
      <c r="N207" s="966">
        <f>B207</f>
        <v/>
      </c>
      <c r="O207" s="204" t="inlineStr"/>
      <c r="P207" s="204" t="inlineStr"/>
      <c r="Q207" s="204" t="inlineStr"/>
      <c r="R207" s="204" t="inlineStr"/>
      <c r="S207" s="204" t="inlineStr"/>
      <c r="T207" s="204" t="inlineStr"/>
      <c r="U207" s="193" t="n"/>
    </row>
    <row r="208">
      <c r="B208" s="102" t="inlineStr">
        <is>
          <t>- LC</t>
        </is>
      </c>
      <c r="C208" s="991" t="n"/>
      <c r="D208" s="991" t="n"/>
      <c r="E208" s="991" t="n"/>
      <c r="F208" s="991" t="n"/>
      <c r="G208" s="991" t="n"/>
      <c r="H208" s="991" t="n"/>
      <c r="I208" s="977" t="n"/>
      <c r="J208" s="180" t="n"/>
      <c r="N208" s="976">
        <f>B208</f>
        <v/>
      </c>
      <c r="O208" s="192" t="inlineStr"/>
      <c r="P208" s="192" t="inlineStr"/>
      <c r="Q208" s="192" t="inlineStr"/>
      <c r="R208" s="192" t="inlineStr"/>
      <c r="S208" s="192" t="inlineStr"/>
      <c r="T208" s="192" t="inlineStr"/>
      <c r="U208" s="193">
        <f>I202</f>
        <v/>
      </c>
    </row>
    <row r="209">
      <c r="B209" s="102" t="inlineStr">
        <is>
          <t>- BG</t>
        </is>
      </c>
      <c r="C209" s="991" t="n"/>
      <c r="D209" s="991" t="n"/>
      <c r="E209" s="991" t="n"/>
      <c r="F209" s="991" t="n"/>
      <c r="G209" s="991" t="n"/>
      <c r="H209" s="991" t="n"/>
      <c r="I209" s="239" t="n"/>
      <c r="J209" s="180" t="n"/>
      <c r="N209" s="976">
        <f>B209</f>
        <v/>
      </c>
      <c r="O209" s="192" t="inlineStr"/>
      <c r="P209" s="192" t="inlineStr"/>
      <c r="Q209" s="192" t="inlineStr"/>
      <c r="R209" s="192" t="inlineStr"/>
      <c r="S209" s="192" t="inlineStr"/>
      <c r="T209" s="192" t="inlineStr"/>
      <c r="U209" s="193">
        <f>I203</f>
        <v/>
      </c>
    </row>
    <row r="210">
      <c r="B210" s="102" t="inlineStr">
        <is>
          <t>- BD</t>
        </is>
      </c>
      <c r="C210" s="103" t="n"/>
      <c r="D210" s="103" t="n"/>
      <c r="E210" s="103" t="n"/>
      <c r="F210" s="103" t="n"/>
      <c r="G210" s="103" t="n"/>
      <c r="H210" s="103" t="n"/>
      <c r="I210" s="240" t="n"/>
      <c r="J210" s="180" t="n"/>
      <c r="N210" s="976">
        <f>B210</f>
        <v/>
      </c>
      <c r="O210" s="192" t="inlineStr"/>
      <c r="P210" s="192" t="inlineStr"/>
      <c r="Q210" s="192" t="inlineStr"/>
      <c r="R210" s="192" t="inlineStr"/>
      <c r="S210" s="192" t="inlineStr"/>
      <c r="T210" s="192" t="inlineStr"/>
      <c r="U210" s="193">
        <f>I204</f>
        <v/>
      </c>
    </row>
    <row r="211">
      <c r="B211" s="102" t="inlineStr">
        <is>
          <t>- CG</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I205</f>
        <v/>
      </c>
    </row>
    <row r="212">
      <c r="B212" s="102" t="inlineStr">
        <is>
          <t>- Commitments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I206</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I207</f>
        <v/>
      </c>
    </row>
    <row r="214">
      <c r="B214" s="102" t="inlineStr">
        <is>
          <t>- Others</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I208</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I209</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I210</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I211</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I212</f>
        <v/>
      </c>
    </row>
    <row r="219">
      <c r="A219" s="194" t="inlineStr">
        <is>
          <t>K40</t>
        </is>
      </c>
      <c r="B219" s="243" t="inlineStr">
        <is>
          <t xml:space="preserve">Total </t>
        </is>
      </c>
      <c r="C219" s="1004">
        <f>SUM(INDIRECT(ADDRESS(MATCH("K39",$A:$A,0)+1,COLUMN(C$13),4)&amp;":"&amp;ADDRESS(MATCH("K40",$A:$A,0)-1,COLUMN(C$13),4)))</f>
        <v/>
      </c>
      <c r="D219" s="1004">
        <f>SUM(INDIRECT(ADDRESS(MATCH("K39",$A:$A,0)+1,COLUMN(D$13),4)&amp;":"&amp;ADDRESS(MATCH("K40",$A:$A,0)-1,COLUMN(D$13),4)))</f>
        <v/>
      </c>
      <c r="E219" s="1004">
        <f>SUM(INDIRECT(ADDRESS(MATCH("K39",$A:$A,0)+1,COLUMN(E$13),4)&amp;":"&amp;ADDRESS(MATCH("K40",$A:$A,0)-1,COLUMN(E$13),4)))</f>
        <v/>
      </c>
      <c r="F219" s="1004">
        <f>SUM(INDIRECT(ADDRESS(MATCH("K39",$A:$A,0)+1,COLUMN(F$13),4)&amp;":"&amp;ADDRESS(MATCH("K40",$A:$A,0)-1,COLUMN(F$13),4)))</f>
        <v/>
      </c>
      <c r="G219" s="1004">
        <f>SUM(INDIRECT(ADDRESS(MATCH("K39",$A:$A,0)+1,COLUMN(G$13),4)&amp;":"&amp;ADDRESS(MATCH("K40",$A:$A,0)-1,COLUMN(G$13),4)))</f>
        <v/>
      </c>
      <c r="H219" s="1004">
        <f>SUM(INDIRECT(ADDRESS(MATCH("K39",$A:$A,0)+1,COLUMN(H$13),4)&amp;":"&amp;ADDRESS(MATCH("K40",$A:$A,0)-1,COLUMN(H$13),4)))</f>
        <v/>
      </c>
      <c r="I219" s="245" t="n"/>
      <c r="J219" s="196" t="n"/>
      <c r="K219" s="197" t="n"/>
      <c r="L219" s="197" t="n"/>
      <c r="M219" s="197" t="n"/>
      <c r="N219" s="966">
        <f>B219</f>
        <v/>
      </c>
      <c r="O219" s="246">
        <f>C219*BS!$B$9</f>
        <v/>
      </c>
      <c r="P219" s="246">
        <f>D219*BS!$B$9</f>
        <v/>
      </c>
      <c r="Q219" s="246">
        <f>E219*BS!$B$9</f>
        <v/>
      </c>
      <c r="R219" s="246">
        <f>F219*BS!$B$9</f>
        <v/>
      </c>
      <c r="S219" s="246">
        <f>G219*BS!$B$9</f>
        <v/>
      </c>
      <c r="T219" s="246">
        <f>H219*BS!$B$9</f>
        <v/>
      </c>
      <c r="U219" s="247">
        <f>I213</f>
        <v/>
      </c>
      <c r="V219" s="197" t="n"/>
      <c r="W219" s="197" t="n"/>
      <c r="X219" s="197" t="n"/>
      <c r="Y219" s="197" t="n"/>
      <c r="Z219" s="197" t="n"/>
      <c r="AA219" s="197" t="n"/>
      <c r="AB219" s="197" t="n"/>
      <c r="AC219" s="197" t="n"/>
      <c r="AD219" s="197" t="n"/>
      <c r="AE219" s="197" t="n"/>
      <c r="AF219" s="197" t="n"/>
      <c r="AG219" s="197" t="n"/>
      <c r="AH219" s="197" t="n"/>
      <c r="AI219" s="197" t="n"/>
      <c r="AJ219" s="197" t="n"/>
      <c r="AK219" s="197" t="n"/>
      <c r="AL219" s="197" t="n"/>
      <c r="AM219" s="197" t="n"/>
      <c r="AN219" s="197" t="n"/>
      <c r="AO219" s="197" t="n"/>
      <c r="AP219" s="197" t="n"/>
      <c r="AQ219" s="197" t="n"/>
      <c r="AR219" s="197" t="n"/>
      <c r="AS219" s="197" t="n"/>
      <c r="AT219" s="197" t="n"/>
      <c r="AU219" s="197" t="n"/>
      <c r="AV219" s="197" t="n"/>
      <c r="AW219" s="197" t="n"/>
      <c r="AX219" s="197" t="n"/>
      <c r="AY219" s="197" t="n"/>
      <c r="AZ219" s="197" t="n"/>
      <c r="BA219" s="197" t="n"/>
      <c r="BB219" s="197" t="n"/>
      <c r="BC219" s="197" t="n"/>
      <c r="BD219" s="197" t="n"/>
      <c r="BE219" s="197" t="n"/>
      <c r="BF219" s="197" t="n"/>
      <c r="BG219" s="197" t="n"/>
      <c r="BH219" s="197" t="n"/>
      <c r="BI219" s="197" t="n"/>
      <c r="BJ219" s="197" t="n"/>
      <c r="BK219" s="197" t="n"/>
      <c r="BL219" s="197" t="n"/>
      <c r="BM219" s="197" t="n"/>
      <c r="BN219" s="197" t="n"/>
      <c r="BO219" s="197" t="n"/>
      <c r="BP219" s="197" t="n"/>
      <c r="BQ219" s="197" t="n"/>
      <c r="BR219" s="197" t="n"/>
      <c r="BS219" s="197" t="n"/>
      <c r="BT219" s="197" t="n"/>
      <c r="BU219" s="197" t="n"/>
      <c r="BV219" s="197" t="n"/>
      <c r="BW219" s="197" t="n"/>
      <c r="BX219" s="197" t="n"/>
      <c r="BY219" s="197" t="n"/>
      <c r="BZ219" s="197" t="n"/>
      <c r="CA219" s="197" t="n"/>
      <c r="CB219" s="197" t="n"/>
      <c r="CC219" s="197" t="n"/>
      <c r="CD219" s="197" t="n"/>
      <c r="CE219" s="197" t="n"/>
      <c r="CF219" s="197" t="n"/>
      <c r="CG219" s="197" t="n"/>
      <c r="CH219" s="197" t="n"/>
      <c r="CI219" s="197" t="n"/>
      <c r="CJ219" s="197" t="n"/>
      <c r="CK219" s="197" t="n"/>
      <c r="CL219" s="197" t="n"/>
      <c r="CM219" s="197" t="n"/>
      <c r="CN219" s="197" t="n"/>
      <c r="CO219" s="197" t="n"/>
      <c r="CP219" s="197" t="n"/>
      <c r="CQ219" s="197" t="n"/>
      <c r="CR219" s="197" t="n"/>
      <c r="CS219" s="197" t="n"/>
      <c r="CT219" s="197" t="n"/>
      <c r="CU219" s="197" t="n"/>
      <c r="CV219" s="197" t="n"/>
      <c r="CW219" s="197" t="n"/>
      <c r="CX219" s="197" t="n"/>
      <c r="CY219" s="197" t="n"/>
      <c r="CZ219" s="197" t="n"/>
      <c r="DA219" s="197" t="n"/>
      <c r="DB219" s="197" t="n"/>
      <c r="DC219" s="197" t="n"/>
      <c r="DD219" s="197" t="n"/>
      <c r="DE219" s="197" t="n"/>
      <c r="DF219" s="197" t="n"/>
      <c r="DG219" s="197" t="n"/>
      <c r="DH219" s="197" t="n"/>
      <c r="DI219" s="197" t="n"/>
      <c r="DJ219" s="197" t="n"/>
      <c r="DK219" s="197" t="n"/>
      <c r="DL219" s="197" t="n"/>
      <c r="DM219" s="197" t="n"/>
      <c r="DN219" s="197" t="n"/>
      <c r="DO219" s="197" t="n"/>
      <c r="DP219" s="197" t="n"/>
      <c r="DQ219" s="197" t="n"/>
      <c r="DR219" s="197" t="n"/>
      <c r="DS219" s="197" t="n"/>
      <c r="DT219" s="197" t="n"/>
      <c r="DU219" s="197" t="n"/>
      <c r="DV219" s="197" t="n"/>
      <c r="DW219" s="197" t="n"/>
      <c r="DX219" s="197" t="n"/>
      <c r="DY219" s="197" t="n"/>
      <c r="DZ219" s="197" t="n"/>
      <c r="EA219" s="197" t="n"/>
      <c r="EB219" s="197" t="n"/>
      <c r="EC219" s="197" t="n"/>
      <c r="ED219" s="197" t="n"/>
      <c r="EE219" s="197" t="n"/>
      <c r="EF219" s="197" t="n"/>
      <c r="EG219" s="197" t="n"/>
      <c r="EH219" s="197" t="n"/>
      <c r="EI219" s="197" t="n"/>
      <c r="EJ219" s="197" t="n"/>
    </row>
    <row r="220">
      <c r="B220" s="248" t="n"/>
      <c r="C220" s="242" t="n"/>
      <c r="D220" s="242" t="n"/>
      <c r="E220" s="242" t="n"/>
      <c r="F220" s="242" t="n"/>
      <c r="G220" s="242" t="n"/>
      <c r="H220" s="242" t="n"/>
      <c r="I220" s="242" t="n"/>
      <c r="J220" s="180" t="n"/>
      <c r="N220" t="inlineStr"/>
      <c r="O220" s="249" t="inlineStr"/>
      <c r="P220" s="249" t="inlineStr"/>
      <c r="Q220" s="249" t="inlineStr"/>
      <c r="R220" s="249" t="inlineStr"/>
      <c r="S220" s="249" t="inlineStr"/>
      <c r="T220" s="249" t="inlineStr"/>
      <c r="U220" s="249" t="n"/>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Type of goods or service Sale of goods</t>
        </is>
      </c>
      <c r="C15" s="939" t="n"/>
      <c r="D15" s="939" t="n"/>
      <c r="E15" s="939" t="n"/>
      <c r="F15" s="939" t="n"/>
      <c r="G15" s="939" t="n">
        <v>467190</v>
      </c>
      <c r="H15" s="939" t="n">
        <v>480067</v>
      </c>
      <c r="I15" s="289" t="n"/>
      <c r="N15" s="293" t="inlineStr"/>
      <c r="O15" s="192" t="inlineStr"/>
      <c r="P15" s="192" t="inlineStr"/>
      <c r="Q15" s="192" t="inlineStr"/>
      <c r="R15" s="192" t="inlineStr"/>
      <c r="S15" s="192" t="inlineStr"/>
      <c r="T15" s="192" t="inlineStr"/>
      <c r="U15" s="1016">
        <f>I15</f>
        <v/>
      </c>
    </row>
    <row r="16" customFormat="1" s="118">
      <c r="B16" s="102" t="inlineStr">
        <is>
          <t xml:space="preserve"> Type of goods or service Sale of services</t>
        </is>
      </c>
      <c r="C16" s="939" t="n"/>
      <c r="D16" s="939" t="n"/>
      <c r="E16" s="939" t="n"/>
      <c r="F16" s="939" t="n"/>
      <c r="G16" s="939" t="n">
        <v>6844</v>
      </c>
      <c r="H16" s="939" t="n">
        <v>7081</v>
      </c>
      <c r="I16" s="289" t="n"/>
      <c r="N16" s="293" t="inlineStr"/>
      <c r="O16" s="192" t="inlineStr"/>
      <c r="P16" s="192" t="inlineStr"/>
      <c r="Q16" s="192" t="inlineStr"/>
      <c r="R16" s="192" t="inlineStr"/>
      <c r="S16" s="192" t="inlineStr"/>
      <c r="T16" s="192" t="inlineStr"/>
      <c r="U16" s="1016">
        <f>I16</f>
        <v/>
      </c>
    </row>
    <row r="17" customFormat="1" s="118">
      <c r="B17" s="102" t="inlineStr">
        <is>
          <t xml:space="preserve"> Type of goods or service Fee income</t>
        </is>
      </c>
      <c r="C17" s="939" t="n"/>
      <c r="D17" s="939" t="n"/>
      <c r="E17" s="939" t="n"/>
      <c r="F17" s="939" t="n"/>
      <c r="G17" s="939" t="n">
        <v>7543</v>
      </c>
      <c r="H17" s="939" t="n">
        <v>8229</v>
      </c>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 xml:space="preserve"> None Cost of finance revenue</t>
        </is>
      </c>
      <c r="C29" s="939" t="n"/>
      <c r="D29" s="939" t="n"/>
      <c r="E29" s="939" t="n"/>
      <c r="F29" s="939" t="n"/>
      <c r="G29" s="939" t="n">
        <v>14323</v>
      </c>
      <c r="H29" s="939" t="n">
        <v>17669</v>
      </c>
      <c r="I29" s="1017" t="n"/>
      <c r="N29" s="293" t="inlineStr"/>
      <c r="O29" s="192" t="inlineStr"/>
      <c r="P29" s="192" t="inlineStr"/>
      <c r="Q29" s="192" t="inlineStr"/>
      <c r="R29" s="192" t="inlineStr"/>
      <c r="S29" s="192" t="inlineStr"/>
      <c r="T29" s="192" t="inlineStr"/>
      <c r="U29" s="1016">
        <f>I29</f>
        <v/>
      </c>
    </row>
    <row r="30" customFormat="1" s="279">
      <c r="A30" s="118" t="n"/>
      <c r="B30" s="102" t="inlineStr">
        <is>
          <t>Cost of sales</t>
        </is>
      </c>
      <c r="C30" s="939" t="n"/>
      <c r="D30" s="939" t="n"/>
      <c r="E30" s="939" t="n"/>
      <c r="F30" s="939" t="n"/>
      <c r="G30" s="939" t="n">
        <v>367584</v>
      </c>
      <c r="H30" s="939" t="n">
        <v>390134</v>
      </c>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 xml:space="preserve"> None Wages and salaries</t>
        </is>
      </c>
      <c r="C56" s="939" t="n"/>
      <c r="D56" s="939" t="n"/>
      <c r="E56" s="939" t="n"/>
      <c r="F56" s="939" t="n"/>
      <c r="G56" s="939" t="n">
        <v>42373</v>
      </c>
      <c r="H56" s="939" t="n">
        <v>50235</v>
      </c>
      <c r="I56" s="1017" t="n"/>
      <c r="N56" s="293" t="inlineStr"/>
      <c r="O56" s="192" t="inlineStr"/>
      <c r="P56" s="192" t="inlineStr"/>
      <c r="Q56" s="192" t="inlineStr"/>
      <c r="R56" s="192" t="inlineStr"/>
      <c r="S56" s="192" t="inlineStr"/>
      <c r="T56" s="192" t="inlineStr"/>
      <c r="U56" s="1016">
        <f>I56</f>
        <v/>
      </c>
    </row>
    <row r="57" customFormat="1" s="279">
      <c r="A57" s="118" t="n"/>
      <c r="B57" s="102" t="inlineStr">
        <is>
          <t xml:space="preserve"> None Superannuation costs</t>
        </is>
      </c>
      <c r="C57" s="939" t="n"/>
      <c r="D57" s="939" t="n"/>
      <c r="E57" s="939" t="n"/>
      <c r="F57" s="939" t="n"/>
      <c r="G57" s="939" t="n">
        <v>3292</v>
      </c>
      <c r="H57" s="939" t="n">
        <v>3838</v>
      </c>
      <c r="I57" s="1017" t="n"/>
      <c r="N57" s="293" t="inlineStr"/>
      <c r="O57" s="192" t="inlineStr"/>
      <c r="P57" s="192" t="inlineStr"/>
      <c r="Q57" s="192" t="inlineStr"/>
      <c r="R57" s="192" t="inlineStr"/>
      <c r="S57" s="192" t="inlineStr"/>
      <c r="T57" s="192" t="inlineStr"/>
      <c r="U57" s="1016">
        <f>I57</f>
        <v/>
      </c>
    </row>
    <row r="58" customFormat="1" s="279">
      <c r="A58" s="118" t="n"/>
      <c r="B58" s="102" t="inlineStr">
        <is>
          <t xml:space="preserve"> None Expected credit losses trade and other receivables</t>
        </is>
      </c>
      <c r="C58" s="939" t="n"/>
      <c r="D58" s="939" t="n"/>
      <c r="E58" s="939" t="n"/>
      <c r="F58" s="939" t="n"/>
      <c r="G58" s="939" t="n">
        <v>0</v>
      </c>
      <c r="H58" s="939" t="n">
        <v>1713</v>
      </c>
      <c r="I58" s="1017" t="n"/>
      <c r="N58" s="293" t="inlineStr"/>
      <c r="O58" s="192" t="inlineStr"/>
      <c r="P58" s="192" t="inlineStr"/>
      <c r="Q58" s="192" t="inlineStr"/>
      <c r="R58" s="192" t="inlineStr"/>
      <c r="S58" s="192" t="inlineStr"/>
      <c r="T58" s="192" t="inlineStr"/>
      <c r="U58" s="1016">
        <f>I58</f>
        <v/>
      </c>
    </row>
    <row r="59" customFormat="1" s="279">
      <c r="A59" s="118" t="n"/>
      <c r="B59" s="102" t="inlineStr">
        <is>
          <t xml:space="preserve"> None Loss on foreign exchange</t>
        </is>
      </c>
      <c r="C59" s="939" t="n"/>
      <c r="D59" s="939" t="n"/>
      <c r="E59" s="939" t="n"/>
      <c r="F59" s="939" t="n"/>
      <c r="G59" s="939" t="n">
        <v>231</v>
      </c>
      <c r="H59" s="939" t="n">
        <v>357</v>
      </c>
      <c r="I59" s="1017" t="n"/>
      <c r="N59" s="293" t="inlineStr"/>
      <c r="O59" s="192" t="inlineStr"/>
      <c r="P59" s="192" t="inlineStr"/>
      <c r="Q59" s="192" t="inlineStr"/>
      <c r="R59" s="192" t="inlineStr"/>
      <c r="S59" s="192" t="inlineStr"/>
      <c r="T59" s="192" t="inlineStr"/>
      <c r="U59" s="1016">
        <f>I59</f>
        <v/>
      </c>
    </row>
    <row r="60" customFormat="1" s="279">
      <c r="A60" s="118" t="n"/>
      <c r="B60" s="102" t="inlineStr">
        <is>
          <t>Administrative expenses</t>
        </is>
      </c>
      <c r="C60" s="939" t="n"/>
      <c r="D60" s="939" t="n"/>
      <c r="E60" s="939" t="n"/>
      <c r="F60" s="939" t="n"/>
      <c r="G60" s="939" t="n">
        <v>23685</v>
      </c>
      <c r="H60" s="939" t="n">
        <v>21315</v>
      </c>
      <c r="I60" s="1017" t="n"/>
      <c r="N60" s="293" t="inlineStr"/>
      <c r="O60" s="192" t="inlineStr"/>
      <c r="P60" s="192" t="inlineStr"/>
      <c r="Q60" s="192" t="inlineStr"/>
      <c r="R60" s="192" t="inlineStr"/>
      <c r="S60" s="192" t="inlineStr"/>
      <c r="T60" s="192" t="inlineStr"/>
      <c r="U60" s="1016">
        <f>I60</f>
        <v/>
      </c>
    </row>
    <row r="61" customFormat="1" s="279">
      <c r="A61" s="118" t="n"/>
      <c r="B61" s="102" t="inlineStr">
        <is>
          <t>Occupancy expenses</t>
        </is>
      </c>
      <c r="C61" s="939" t="n"/>
      <c r="D61" s="939" t="n"/>
      <c r="E61" s="939" t="n"/>
      <c r="F61" s="939" t="n"/>
      <c r="G61" s="939" t="n">
        <v>6204</v>
      </c>
      <c r="H61" s="939" t="n">
        <v>6717</v>
      </c>
      <c r="I61" s="1017" t="n"/>
      <c r="N61" s="293" t="inlineStr"/>
      <c r="O61" s="192" t="inlineStr"/>
      <c r="P61" s="192" t="inlineStr"/>
      <c r="Q61" s="192" t="inlineStr"/>
      <c r="R61" s="192" t="inlineStr"/>
      <c r="S61" s="192" t="inlineStr"/>
      <c r="T61" s="192" t="inlineStr"/>
      <c r="U61" s="1016">
        <f>I61</f>
        <v/>
      </c>
    </row>
    <row r="62" customFormat="1" s="279">
      <c r="A62" s="118" t="n"/>
      <c r="B62" s="102" t="inlineStr">
        <is>
          <t>Marketing expenses</t>
        </is>
      </c>
      <c r="C62" s="939" t="n"/>
      <c r="D62" s="939" t="n"/>
      <c r="E62" s="939" t="n"/>
      <c r="F62" s="939" t="n"/>
      <c r="G62" s="939" t="n">
        <v>10298</v>
      </c>
      <c r="H62" s="939" t="n">
        <v>12099</v>
      </c>
      <c r="I62" s="1017" t="n"/>
      <c r="N62" s="293" t="inlineStr"/>
      <c r="O62" s="192" t="inlineStr"/>
      <c r="P62" s="192" t="inlineStr"/>
      <c r="Q62" s="192" t="inlineStr"/>
      <c r="R62" s="192" t="inlineStr"/>
      <c r="S62" s="192" t="inlineStr"/>
      <c r="T62" s="192" t="inlineStr"/>
      <c r="U62" s="1016">
        <f>I62</f>
        <v/>
      </c>
    </row>
    <row r="63" customFormat="1" s="279">
      <c r="A63" s="118" t="n"/>
      <c r="B63" s="119" t="inlineStr">
        <is>
          <t>Distribution expenses</t>
        </is>
      </c>
      <c r="C63" s="939" t="n"/>
      <c r="D63" s="939" t="n"/>
      <c r="E63" s="939" t="n"/>
      <c r="F63" s="939" t="n"/>
      <c r="G63" s="939" t="n">
        <v>3538</v>
      </c>
      <c r="H63" s="939" t="n">
        <v>4059</v>
      </c>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 expenses</t>
        </is>
      </c>
      <c r="C80" s="939" t="n"/>
      <c r="D80" s="939" t="n"/>
      <c r="E80" s="939" t="n"/>
      <c r="F80" s="939" t="n"/>
      <c r="G80" s="939" t="n">
        <v>6204</v>
      </c>
      <c r="H80" s="939" t="n">
        <v>6717</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Other interest income</t>
        </is>
      </c>
      <c r="C98" s="939" t="n"/>
      <c r="D98" s="939" t="n"/>
      <c r="E98" s="939" t="n"/>
      <c r="F98" s="939" t="n"/>
      <c r="G98" s="939" t="n">
        <v>131</v>
      </c>
      <c r="H98" s="939" t="n">
        <v>480</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 xml:space="preserve"> None Interest on lease liabilities</t>
        </is>
      </c>
      <c r="C99" s="939" t="n"/>
      <c r="D99" s="939" t="n"/>
      <c r="E99" s="939" t="n"/>
      <c r="F99" s="939" t="n"/>
      <c r="G99" s="939" t="n">
        <v>642</v>
      </c>
      <c r="H99" s="939" t="n">
        <v>634</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None Interest expense</t>
        </is>
      </c>
      <c r="C111" s="939" t="n"/>
      <c r="D111" s="939" t="n"/>
      <c r="E111" s="939" t="n"/>
      <c r="F111" s="939" t="n"/>
      <c r="G111" s="939" t="n">
        <v>0</v>
      </c>
      <c r="H111" s="939" t="n">
        <v>40</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 xml:space="preserve"> None Interest on lease liabilities</t>
        </is>
      </c>
      <c r="C112" s="939" t="n"/>
      <c r="D112" s="939" t="n"/>
      <c r="E112" s="939" t="n"/>
      <c r="F112" s="939" t="n"/>
      <c r="G112" s="939" t="n">
        <v>642</v>
      </c>
      <c r="H112" s="939" t="n">
        <v>634</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inlineStr">
        <is>
          <t xml:space="preserve"> None Others</t>
        </is>
      </c>
      <c r="C113" s="939" t="n"/>
      <c r="D113" s="939" t="n"/>
      <c r="E113" s="939" t="n"/>
      <c r="F113" s="939" t="n"/>
      <c r="G113" s="939" t="n">
        <v>203</v>
      </c>
      <c r="H113" s="939" t="n">
        <v>165</v>
      </c>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None Recovery of expected credit losses trade and other receivables</t>
        </is>
      </c>
      <c r="C124" s="952" t="n"/>
      <c r="D124" s="952" t="n"/>
      <c r="E124" s="952" t="n"/>
      <c r="F124" s="952" t="n"/>
      <c r="G124" s="952" t="n">
        <v>67</v>
      </c>
      <c r="H124" s="952" t="n">
        <v>0</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 xml:space="preserve"> None Net gain on disposal of property, plant and equipment</t>
        </is>
      </c>
      <c r="C125" s="991" t="n"/>
      <c r="D125" s="991" t="n"/>
      <c r="E125" s="991" t="n"/>
      <c r="F125" s="991" t="n"/>
      <c r="G125" s="991" t="n">
        <v>10</v>
      </c>
      <c r="H125" s="991" t="n">
        <v>426</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 xml:space="preserve"> None Other interest income</t>
        </is>
      </c>
      <c r="C126" s="939" t="n"/>
      <c r="D126" s="939" t="n"/>
      <c r="E126" s="939" t="n"/>
      <c r="F126" s="939" t="n"/>
      <c r="G126" s="939" t="n">
        <v>131</v>
      </c>
      <c r="H126" s="939" t="n">
        <v>480</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inlineStr">
        <is>
          <t xml:space="preserve"> None Other income</t>
        </is>
      </c>
      <c r="C127" s="991" t="n"/>
      <c r="D127" s="991" t="n"/>
      <c r="E127" s="991" t="n"/>
      <c r="F127" s="991" t="n"/>
      <c r="G127" s="991" t="n">
        <v>698</v>
      </c>
      <c r="H127" s="991" t="n">
        <v>750</v>
      </c>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inlineStr">
        <is>
          <t xml:space="preserve"> Income tax expense Current income tax charge</t>
        </is>
      </c>
      <c r="C128" s="991" t="n"/>
      <c r="D128" s="991" t="n"/>
      <c r="E128" s="991" t="n"/>
      <c r="F128" s="991" t="n"/>
      <c r="G128" s="991" t="n">
        <v>17127</v>
      </c>
      <c r="H128" s="991" t="n">
        <v>14723</v>
      </c>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inlineStr">
        <is>
          <t xml:space="preserve"> Income tax expense Adjustments in respect of current income tax of previous years</t>
        </is>
      </c>
      <c r="C129" s="991" t="n"/>
      <c r="D129" s="991" t="n"/>
      <c r="E129" s="991" t="n"/>
      <c r="F129" s="991" t="n"/>
      <c r="G129" s="991" t="n">
        <v>269</v>
      </c>
      <c r="H129" s="991" t="n">
        <v>-1470</v>
      </c>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inlineStr">
        <is>
          <t xml:space="preserve"> None Adjustments in respect of current income tax of previous years</t>
        </is>
      </c>
      <c r="C130" s="991" t="n"/>
      <c r="D130" s="991" t="n"/>
      <c r="E130" s="991" t="n"/>
      <c r="F130" s="991" t="n"/>
      <c r="G130" s="991" t="n">
        <v>269</v>
      </c>
      <c r="H130" s="991" t="n">
        <v>-1470</v>
      </c>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inlineStr">
        <is>
          <t xml:space="preserve"> None Others</t>
        </is>
      </c>
      <c r="C131" s="991" t="n"/>
      <c r="D131" s="991" t="n"/>
      <c r="E131" s="991" t="n"/>
      <c r="F131" s="991" t="n"/>
      <c r="G131" s="991" t="n">
        <v>-203</v>
      </c>
      <c r="H131" s="991" t="n">
        <v>-165</v>
      </c>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17357</v>
      </c>
      <c r="H138" s="939" t="n">
        <v>10280</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108874</v>
      </c>
      <c r="G12" s="1029" t="n">
        <v>-71323</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-6671</v>
      </c>
      <c r="G13" s="1028" t="n">
        <v>-9229</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1663</v>
      </c>
      <c r="G16" s="1028" t="n">
        <v>2130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-5008</v>
      </c>
      <c r="G18" s="1029" t="n">
        <v>-7099</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-12903</v>
      </c>
      <c r="G21" s="1028" t="n">
        <v>-19766</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86000</v>
      </c>
      <c r="G22" s="1028" t="n">
        <v>126954</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-136511</v>
      </c>
      <c r="G23" s="1028" t="n">
        <v>-87505</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-63414</v>
      </c>
      <c r="G25" s="1029" t="n">
        <v>19683</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