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1</v>
      </c>
      <c r="H15" s="103" t="n">
        <v>1</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at bank</t>
        </is>
      </c>
      <c r="C16" s="103" t="n"/>
      <c r="D16" s="103" t="n"/>
      <c r="E16" s="103" t="n"/>
      <c r="F16" s="103" t="n"/>
      <c r="G16" s="103" t="n">
        <v>43482</v>
      </c>
      <c r="H16" s="103" t="n">
        <v>18283</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Short-term deposits</t>
        </is>
      </c>
      <c r="C17" s="103" t="n"/>
      <c r="D17" s="103" t="n"/>
      <c r="E17" s="103" t="n"/>
      <c r="F17" s="103" t="n"/>
      <c r="G17" s="103" t="n">
        <v>75609</v>
      </c>
      <c r="H17" s="103" t="n">
        <v>58026</v>
      </c>
      <c r="I17" s="104" t="n"/>
      <c r="N17" s="105">
        <f>B17</f>
        <v/>
      </c>
      <c r="O17" s="106" t="inlineStr"/>
      <c r="P17" s="106" t="inlineStr"/>
      <c r="Q17" s="106" t="inlineStr"/>
      <c r="R17" s="106" t="inlineStr"/>
      <c r="S17" s="106">
        <f>G17*BS!$B$9</f>
        <v/>
      </c>
      <c r="T17" s="106">
        <f>H17*BS!$B$9</f>
        <v/>
      </c>
      <c r="U17" s="107">
        <f>I17</f>
        <v/>
      </c>
    </row>
    <row r="18" customFormat="1" s="79">
      <c r="A18" s="618" t="n"/>
      <c r="B18" s="102" t="inlineStr">
        <is>
          <t xml:space="preserve">  None Cash on hand</t>
        </is>
      </c>
      <c r="C18" s="103" t="n"/>
      <c r="D18" s="103" t="n"/>
      <c r="E18" s="103" t="n"/>
      <c r="F18" s="103" t="n"/>
      <c r="G18" s="103" t="n">
        <v>1</v>
      </c>
      <c r="H18" s="103" t="n">
        <v>1</v>
      </c>
      <c r="I18" s="104" t="n"/>
      <c r="N18" s="105">
        <f>B18</f>
        <v/>
      </c>
      <c r="O18" s="106" t="inlineStr"/>
      <c r="P18" s="106" t="inlineStr"/>
      <c r="Q18" s="106" t="inlineStr"/>
      <c r="R18" s="106" t="inlineStr"/>
      <c r="S18" s="106">
        <f>G18*BS!$B$9</f>
        <v/>
      </c>
      <c r="T18" s="106">
        <f>H18*BS!$B$9</f>
        <v/>
      </c>
      <c r="U18" s="107">
        <f>I18</f>
        <v/>
      </c>
    </row>
    <row r="19" customFormat="1" s="79">
      <c r="A19" s="618" t="n"/>
      <c r="B19" s="102" t="inlineStr">
        <is>
          <t xml:space="preserve">  None Cash at bank</t>
        </is>
      </c>
      <c r="C19" s="103" t="n"/>
      <c r="D19" s="103" t="n"/>
      <c r="E19" s="103" t="n"/>
      <c r="F19" s="103" t="n"/>
      <c r="G19" s="103" t="n">
        <v>43482</v>
      </c>
      <c r="H19" s="103" t="n">
        <v>18283</v>
      </c>
      <c r="I19" s="104" t="n"/>
      <c r="N19" s="105">
        <f>B19</f>
        <v/>
      </c>
      <c r="O19" s="106" t="inlineStr"/>
      <c r="P19" s="106" t="inlineStr"/>
      <c r="Q19" s="106" t="inlineStr"/>
      <c r="R19" s="106" t="inlineStr"/>
      <c r="S19" s="106">
        <f>G19*BS!$B$9</f>
        <v/>
      </c>
      <c r="T19" s="106">
        <f>H19*BS!$B$9</f>
        <v/>
      </c>
      <c r="U19" s="107">
        <f>I19</f>
        <v/>
      </c>
    </row>
    <row r="20" customFormat="1" s="79">
      <c r="A20" s="618" t="n"/>
      <c r="B20" s="102" t="inlineStr">
        <is>
          <t xml:space="preserve">  None Short-term deposits</t>
        </is>
      </c>
      <c r="C20" s="103" t="n"/>
      <c r="D20" s="103" t="n"/>
      <c r="E20" s="103" t="n"/>
      <c r="F20" s="103" t="n"/>
      <c r="G20" s="103" t="n">
        <v>75609</v>
      </c>
      <c r="H20" s="103" t="n">
        <v>58026</v>
      </c>
      <c r="I20" s="104" t="n"/>
      <c r="N20" s="105">
        <f>B20</f>
        <v/>
      </c>
      <c r="O20" s="106" t="inlineStr"/>
      <c r="P20" s="106" t="inlineStr"/>
      <c r="Q20" s="106" t="inlineStr"/>
      <c r="R20" s="106" t="inlineStr"/>
      <c r="S20" s="106">
        <f>G20*BS!$B$9</f>
        <v/>
      </c>
      <c r="T20" s="106">
        <f>H20*BS!$B$9</f>
        <v/>
      </c>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Finance lease receivable non-current (note 13) 195971</t>
        </is>
      </c>
      <c r="C29" s="103" t="n"/>
      <c r="D29" s="103" t="n"/>
      <c r="E29" s="103" t="n"/>
      <c r="F29" s="103" t="n"/>
      <c r="G29" s="103" t="n">
        <v>205213</v>
      </c>
      <c r="H29" s="103" t="n">
        <v>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Trade receivables</t>
        </is>
      </c>
      <c r="C30" s="103" t="n"/>
      <c r="D30" s="103" t="n"/>
      <c r="E30" s="103" t="n"/>
      <c r="F30" s="103" t="n"/>
      <c r="G30" s="103" t="n">
        <v>97921</v>
      </c>
      <c r="H30" s="103" t="n">
        <v>118961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None Less: Allowance for expected credit losses</t>
        </is>
      </c>
      <c r="C31" s="103" t="n"/>
      <c r="D31" s="103" t="n"/>
      <c r="E31" s="103" t="n"/>
      <c r="F31" s="103" t="n"/>
      <c r="G31" s="103" t="n">
        <v>-1646</v>
      </c>
      <c r="H31" s="103" t="n">
        <v>-1765</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None Lease receivables</t>
        </is>
      </c>
      <c r="C32" s="103" t="n"/>
      <c r="D32" s="103" t="n"/>
      <c r="E32" s="103" t="n"/>
      <c r="F32" s="103" t="n"/>
      <c r="G32" s="103" t="n">
        <v>91600</v>
      </c>
      <c r="H32" s="103" t="n">
        <v>86029</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None Receivable from related party</t>
        </is>
      </c>
      <c r="C33" s="103" t="n"/>
      <c r="D33" s="103" t="n"/>
      <c r="E33" s="103" t="n"/>
      <c r="F33" s="103" t="n"/>
      <c r="G33" s="103" t="n">
        <v>360</v>
      </c>
      <c r="H33" s="103" t="n">
        <v>1329</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xml:space="preserve"> Finance lease receivable non-current (note 13) 195971</t>
        </is>
      </c>
      <c r="C34" s="103" t="n"/>
      <c r="D34" s="103" t="n"/>
      <c r="E34" s="103" t="n"/>
      <c r="F34" s="103" t="n"/>
      <c r="G34" s="103" t="n">
        <v>205213</v>
      </c>
      <c r="H34" s="103" t="n">
        <v>0</v>
      </c>
      <c r="I34" s="104" t="n"/>
      <c r="N34" s="105">
        <f>B34</f>
        <v/>
      </c>
      <c r="O34" s="109" t="inlineStr"/>
      <c r="P34" s="109" t="inlineStr"/>
      <c r="Q34" s="106" t="inlineStr"/>
      <c r="R34" s="106" t="inlineStr"/>
      <c r="S34" s="106">
        <f>G34*BS!$B$9</f>
        <v/>
      </c>
      <c r="T34" s="106">
        <f>H34*BS!$B$9</f>
        <v/>
      </c>
      <c r="U34" s="121">
        <f>I34</f>
        <v/>
      </c>
    </row>
    <row r="35" customFormat="1" s="79">
      <c r="A35" s="618" t="n"/>
      <c r="B35" s="102" t="inlineStr">
        <is>
          <t xml:space="preserve">  None Trade receivables</t>
        </is>
      </c>
      <c r="C35" s="103" t="n"/>
      <c r="D35" s="103" t="n"/>
      <c r="E35" s="103" t="n"/>
      <c r="F35" s="103" t="n"/>
      <c r="G35" s="103" t="n">
        <v>97921</v>
      </c>
      <c r="H35" s="103" t="n">
        <v>118961</v>
      </c>
      <c r="I35" s="104" t="n"/>
      <c r="N35" s="105">
        <f>B35</f>
        <v/>
      </c>
      <c r="O35" s="109" t="inlineStr"/>
      <c r="P35" s="109" t="inlineStr"/>
      <c r="Q35" s="106" t="inlineStr"/>
      <c r="R35" s="106" t="inlineStr"/>
      <c r="S35" s="106">
        <f>G35*BS!$B$9</f>
        <v/>
      </c>
      <c r="T35" s="106">
        <f>H35*BS!$B$9</f>
        <v/>
      </c>
      <c r="U35" s="121">
        <f>I35</f>
        <v/>
      </c>
    </row>
    <row r="36" customFormat="1" s="79">
      <c r="A36" s="618" t="n"/>
      <c r="B36" s="102" t="inlineStr">
        <is>
          <t xml:space="preserve">  None Less: Allowance for expected credit losses</t>
        </is>
      </c>
      <c r="C36" s="103" t="n"/>
      <c r="D36" s="103" t="n"/>
      <c r="E36" s="103" t="n"/>
      <c r="F36" s="103" t="n"/>
      <c r="G36" s="103" t="n">
        <v>-1646</v>
      </c>
      <c r="H36" s="103" t="n">
        <v>-1765</v>
      </c>
      <c r="I36" s="104" t="n"/>
      <c r="N36" s="105">
        <f>B36</f>
        <v/>
      </c>
      <c r="O36" s="109" t="inlineStr"/>
      <c r="P36" s="109" t="inlineStr"/>
      <c r="Q36" s="106" t="inlineStr"/>
      <c r="R36" s="106" t="inlineStr"/>
      <c r="S36" s="106">
        <f>G36*BS!$B$9</f>
        <v/>
      </c>
      <c r="T36" s="106">
        <f>H36*BS!$B$9</f>
        <v/>
      </c>
      <c r="U36" s="121">
        <f>I36</f>
        <v/>
      </c>
    </row>
    <row r="37" customFormat="1" s="79">
      <c r="A37" s="618" t="n"/>
      <c r="B37" s="102" t="inlineStr">
        <is>
          <t xml:space="preserve">  None Lease receivables</t>
        </is>
      </c>
      <c r="C37" s="103" t="n"/>
      <c r="D37" s="103" t="n"/>
      <c r="E37" s="103" t="n"/>
      <c r="F37" s="103" t="n"/>
      <c r="G37" s="103" t="n">
        <v>91600</v>
      </c>
      <c r="H37" s="103" t="n">
        <v>86029</v>
      </c>
      <c r="I37" s="104" t="n"/>
      <c r="N37" s="105">
        <f>B37</f>
        <v/>
      </c>
      <c r="O37" s="109" t="inlineStr"/>
      <c r="P37" s="109" t="inlineStr"/>
      <c r="Q37" s="106" t="inlineStr"/>
      <c r="R37" s="106" t="inlineStr"/>
      <c r="S37" s="106">
        <f>G37*BS!$B$9</f>
        <v/>
      </c>
      <c r="T37" s="106">
        <f>H37*BS!$B$9</f>
        <v/>
      </c>
      <c r="U37" s="121">
        <f>I37</f>
        <v/>
      </c>
    </row>
    <row r="38" customFormat="1" s="79">
      <c r="A38" s="618" t="n"/>
      <c r="B38" s="102" t="inlineStr">
        <is>
          <t xml:space="preserve">  None Receivable from related party</t>
        </is>
      </c>
      <c r="C38" s="103" t="n"/>
      <c r="D38" s="103" t="n"/>
      <c r="E38" s="103" t="n"/>
      <c r="F38" s="103" t="n"/>
      <c r="G38" s="103" t="n">
        <v>360</v>
      </c>
      <c r="H38" s="103" t="n">
        <v>1329</v>
      </c>
      <c r="I38" s="104" t="n"/>
      <c r="N38" s="105">
        <f>B38</f>
        <v/>
      </c>
      <c r="O38" s="109" t="inlineStr"/>
      <c r="P38" s="109" t="inlineStr"/>
      <c r="Q38" s="106" t="inlineStr"/>
      <c r="R38" s="106" t="inlineStr"/>
      <c r="S38" s="106">
        <f>G38*BS!$B$9</f>
        <v/>
      </c>
      <c r="T38" s="106">
        <f>H38*BS!$B$9</f>
        <v/>
      </c>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 Less: Provision for impairment</t>
        </is>
      </c>
      <c r="C43" s="103" t="n"/>
      <c r="D43" s="103" t="n"/>
      <c r="E43" s="103" t="n"/>
      <c r="F43" s="103" t="n"/>
      <c r="G43" s="103" t="n">
        <v>-6944</v>
      </c>
      <c r="H43" s="103" t="n">
        <v>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at cost 105830</t>
        </is>
      </c>
      <c r="C44" s="103" t="n"/>
      <c r="D44" s="103" t="n"/>
      <c r="E44" s="103" t="n"/>
      <c r="F44" s="103" t="n"/>
      <c r="G44" s="103" t="n">
        <v>67918</v>
      </c>
      <c r="H44" s="103" t="n">
        <v>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Finished goods at cost Less: Provision for impairment</t>
        </is>
      </c>
      <c r="C45" s="103" t="n"/>
      <c r="D45" s="103" t="n"/>
      <c r="E45" s="103" t="n"/>
      <c r="F45" s="103" t="n"/>
      <c r="G45" s="103" t="n">
        <v>-6944</v>
      </c>
      <c r="H45" s="103" t="n">
        <v>0</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Finished goods at cost 105830</t>
        </is>
      </c>
      <c r="C46" s="103" t="n"/>
      <c r="D46" s="103" t="n"/>
      <c r="E46" s="103" t="n"/>
      <c r="F46" s="103" t="n"/>
      <c r="G46" s="103" t="n">
        <v>67918</v>
      </c>
      <c r="H46" s="103" t="n">
        <v>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inlineStr">
        <is>
          <t>Contract assets</t>
        </is>
      </c>
      <c r="C47" s="103" t="n"/>
      <c r="D47" s="103" t="n"/>
      <c r="E47" s="103" t="n"/>
      <c r="F47" s="103" t="n"/>
      <c r="G47" s="103" t="n">
        <v>7025</v>
      </c>
      <c r="H47" s="103" t="n">
        <v>7880</v>
      </c>
      <c r="I47" s="930" t="n"/>
      <c r="N47" s="105">
        <f>B47</f>
        <v/>
      </c>
      <c r="O47" s="106" t="inlineStr"/>
      <c r="P47" s="106" t="inlineStr"/>
      <c r="Q47" s="106" t="inlineStr"/>
      <c r="R47" s="106" t="inlineStr"/>
      <c r="S47" s="106">
        <f>G47*BS!$B$9</f>
        <v/>
      </c>
      <c r="T47" s="106">
        <f>H47*BS!$B$9</f>
        <v/>
      </c>
      <c r="U47" s="929">
        <f>I47</f>
        <v/>
      </c>
      <c r="V47" s="927" t="n"/>
      <c r="W47" s="927" t="n"/>
    </row>
    <row r="48" customFormat="1" s="79">
      <c r="A48" s="618" t="n"/>
      <c r="B48" s="102" t="inlineStr">
        <is>
          <t>Contract assets</t>
        </is>
      </c>
      <c r="C48" s="103" t="n"/>
      <c r="D48" s="103" t="n"/>
      <c r="E48" s="103" t="n"/>
      <c r="F48" s="103" t="n"/>
      <c r="G48" s="103" t="n">
        <v>7025</v>
      </c>
      <c r="H48" s="103" t="n">
        <v>7880</v>
      </c>
      <c r="I48" s="930" t="n"/>
      <c r="N48" s="105">
        <f>B48</f>
        <v/>
      </c>
      <c r="O48" s="106" t="inlineStr"/>
      <c r="P48" s="106" t="inlineStr"/>
      <c r="Q48" s="106" t="inlineStr"/>
      <c r="R48" s="106" t="inlineStr"/>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None Receivable from related party</t>
        </is>
      </c>
      <c r="C70" s="939" t="n"/>
      <c r="D70" s="939" t="n"/>
      <c r="E70" s="939" t="n"/>
      <c r="F70" s="939" t="n"/>
      <c r="G70" s="939" t="n">
        <v>360</v>
      </c>
      <c r="H70" s="939" t="n">
        <v>1329</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None Other receivables</t>
        </is>
      </c>
      <c r="C71" s="939" t="n"/>
      <c r="D71" s="939" t="n"/>
      <c r="E71" s="939" t="n"/>
      <c r="F71" s="939" t="n"/>
      <c r="G71" s="939" t="n">
        <v>3132</v>
      </c>
      <c r="H71" s="939" t="n">
        <v>2422</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None Lease receivables</t>
        </is>
      </c>
      <c r="C72" s="939" t="n"/>
      <c r="D72" s="939" t="n"/>
      <c r="E72" s="939" t="n"/>
      <c r="F72" s="939" t="n"/>
      <c r="G72" s="939" t="n">
        <v>91600</v>
      </c>
      <c r="H72" s="939" t="n">
        <v>86029</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None Receivable from related party</t>
        </is>
      </c>
      <c r="C73" s="939" t="n"/>
      <c r="D73" s="939" t="n"/>
      <c r="E73" s="939" t="n"/>
      <c r="F73" s="939" t="n"/>
      <c r="G73" s="939" t="n">
        <v>360</v>
      </c>
      <c r="H73" s="939" t="n">
        <v>1329</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None Other receivables</t>
        </is>
      </c>
      <c r="C74" s="939" t="n"/>
      <c r="D74" s="939" t="n"/>
      <c r="E74" s="939" t="n"/>
      <c r="F74" s="939" t="n"/>
      <c r="G74" s="939" t="n">
        <v>3132</v>
      </c>
      <c r="H74" s="939" t="n">
        <v>2422</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 xml:space="preserve">  None Lease receivables</t>
        </is>
      </c>
      <c r="C75" s="103" t="n"/>
      <c r="D75" s="103" t="n"/>
      <c r="E75" s="103" t="n"/>
      <c r="F75" s="103" t="n"/>
      <c r="G75" s="103" t="n">
        <v>91600</v>
      </c>
      <c r="H75" s="103" t="n">
        <v>86029</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Contract assets</t>
        </is>
      </c>
      <c r="C76" s="939" t="n"/>
      <c r="D76" s="939" t="n"/>
      <c r="E76" s="939" t="n"/>
      <c r="F76" s="939" t="n"/>
      <c r="G76" s="939" t="n">
        <v>7025</v>
      </c>
      <c r="H76" s="939" t="n">
        <v>7880</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inlineStr">
        <is>
          <t>Contract assets</t>
        </is>
      </c>
      <c r="C77" s="939" t="n"/>
      <c r="D77" s="939" t="n"/>
      <c r="E77" s="939" t="n"/>
      <c r="F77" s="939" t="n"/>
      <c r="G77" s="939" t="n">
        <v>7025</v>
      </c>
      <c r="H77" s="939" t="n">
        <v>7880</v>
      </c>
      <c r="I77" s="137" t="n"/>
      <c r="N77" s="105">
        <f>B77</f>
        <v/>
      </c>
      <c r="O77" s="106" t="inlineStr"/>
      <c r="P77" s="106" t="inlineStr"/>
      <c r="Q77" s="106" t="inlineStr"/>
      <c r="R77" s="106" t="inlineStr"/>
      <c r="S77" s="106">
        <f>G77*BS!$B$9</f>
        <v/>
      </c>
      <c r="T77" s="106">
        <f>H77*BS!$B$9</f>
        <v/>
      </c>
      <c r="U77" s="107">
        <f>I77</f>
        <v/>
      </c>
      <c r="V77" s="927" t="n"/>
      <c r="W77" s="927" t="n"/>
    </row>
    <row r="78" customFormat="1" s="79">
      <c r="A78" s="618" t="n"/>
      <c r="B78" s="102" t="inlineStr">
        <is>
          <t>Other current asset *</t>
        </is>
      </c>
      <c r="C78" s="939" t="n"/>
      <c r="D78" s="939" t="n"/>
      <c r="E78" s="939" t="n"/>
      <c r="F78" s="939" t="n"/>
      <c r="G78" s="939" t="n">
        <v>-173180</v>
      </c>
      <c r="H78" s="939" t="n">
        <v>34204</v>
      </c>
      <c r="I78" s="137" t="n"/>
      <c r="N78" s="105">
        <f>B78</f>
        <v/>
      </c>
      <c r="O78" s="106" t="inlineStr"/>
      <c r="P78" s="106" t="inlineStr"/>
      <c r="Q78" s="106" t="inlineStr"/>
      <c r="R78" s="106" t="inlineStr"/>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Leasehold improvements  Leasehold improvements  Leasehold improvements  Additions through business 2022 Balance at 31 December 2022</t>
        </is>
      </c>
      <c r="C86" s="939" t="n"/>
      <c r="D86" s="939" t="n"/>
      <c r="E86" s="939" t="n"/>
      <c r="F86" s="939" t="n"/>
      <c r="G86" s="939" t="n">
        <v>0</v>
      </c>
      <c r="H86" s="939" t="n">
        <v>12958</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Motor vehicles  Motor vehicles  Motor vehicles  Additions through business 2022 Balance at 31 December 2022</t>
        </is>
      </c>
      <c r="C87" s="939" t="n"/>
      <c r="D87" s="939" t="n"/>
      <c r="E87" s="939" t="n"/>
      <c r="F87" s="939" t="n"/>
      <c r="G87" s="939" t="n">
        <v>0</v>
      </c>
      <c r="H87" s="939" t="n">
        <v>1071</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Construction in progress  Additions through business 2022 Balance at 31 December 2022</t>
        </is>
      </c>
      <c r="C88" s="939" t="n"/>
      <c r="D88" s="939" t="n"/>
      <c r="E88" s="939" t="n"/>
      <c r="F88" s="939" t="n"/>
      <c r="G88" s="939" t="n">
        <v>0</v>
      </c>
      <c r="H88" s="939" t="n">
        <v>3211</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Leasehold improvements  Leasehold improvements  Leasehold improvements  Additions through business 2022 Balance at 31 December 2022</t>
        </is>
      </c>
      <c r="C89" s="103" t="n"/>
      <c r="D89" s="103" t="n"/>
      <c r="E89" s="103" t="n"/>
      <c r="F89" s="103" t="n"/>
      <c r="G89" s="103" t="n">
        <v>0</v>
      </c>
      <c r="H89" s="103" t="n">
        <v>12958</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Motor vehicles  Motor vehicles  Motor vehicles  Additions through business 2022 Balance at 31 December 2022</t>
        </is>
      </c>
      <c r="C90" s="939" t="n"/>
      <c r="D90" s="939" t="n"/>
      <c r="E90" s="939" t="n"/>
      <c r="F90" s="939" t="n"/>
      <c r="G90" s="939" t="n">
        <v>0</v>
      </c>
      <c r="H90" s="939" t="n">
        <v>1071</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Construction in progress  Additions through business 2022 Balance at 31 December 2022</t>
        </is>
      </c>
      <c r="C91" s="939" t="n"/>
      <c r="D91" s="939" t="n"/>
      <c r="E91" s="939" t="n"/>
      <c r="F91" s="939" t="n"/>
      <c r="G91" s="939" t="n">
        <v>0</v>
      </c>
      <c r="H91" s="939" t="n">
        <v>3211</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Leasehold improvements  Leasehold improvements  Leasehold improvements  Additions through business Depreciation expense</t>
        </is>
      </c>
      <c r="C100" s="952" t="n"/>
      <c r="D100" s="952" t="n"/>
      <c r="E100" s="952" t="n"/>
      <c r="F100" s="952" t="n"/>
      <c r="G100" s="952" t="n">
        <v>0</v>
      </c>
      <c r="H100" s="952" t="n">
        <v>-3610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Motor vehicles  Motor vehicles  Motor vehicles  Additions through business Depreciation expense</t>
        </is>
      </c>
      <c r="C101" s="952" t="n"/>
      <c r="D101" s="939" t="n"/>
      <c r="E101" s="939" t="n"/>
      <c r="F101" s="939" t="n"/>
      <c r="G101" s="939" t="n">
        <v>0</v>
      </c>
      <c r="H101" s="939" t="n">
        <v>-694</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Office equipment  Office equipment  Office equipment  Additions through business Depreciation expense</t>
        </is>
      </c>
      <c r="C102" s="952" t="n"/>
      <c r="D102" s="939" t="n"/>
      <c r="E102" s="939" t="n"/>
      <c r="F102" s="939" t="n"/>
      <c r="G102" s="939" t="n">
        <v>0</v>
      </c>
      <c r="H102" s="939" t="n">
        <v>-3132</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Office equipment  Rental assets  Additions through business Depreciation expense</t>
        </is>
      </c>
      <c r="C103" s="103" t="n"/>
      <c r="D103" s="103" t="n"/>
      <c r="E103" s="103" t="n"/>
      <c r="F103" s="103" t="n"/>
      <c r="G103" s="103" t="n">
        <v>0</v>
      </c>
      <c r="H103" s="103" t="n">
        <v>-2625</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 xml:space="preserve">  None Less: Accumulated depreciation</t>
        </is>
      </c>
      <c r="C104" s="952" t="n"/>
      <c r="D104" s="952" t="n"/>
      <c r="E104" s="952" t="n"/>
      <c r="F104" s="952" t="n"/>
      <c r="G104" s="952" t="n">
        <v>-13642</v>
      </c>
      <c r="H104" s="952" t="n">
        <v>-12685</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Leasehold improvements  Leasehold improvements  Leasehold improvements  Additions through business Depreciation expense</t>
        </is>
      </c>
      <c r="C105" s="952" t="n"/>
      <c r="D105" s="952" t="n"/>
      <c r="E105" s="952" t="n"/>
      <c r="F105" s="952" t="n"/>
      <c r="G105" s="952" t="n">
        <v>0</v>
      </c>
      <c r="H105" s="952" t="n">
        <v>-3610</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inlineStr">
        <is>
          <t>Motor vehicles  Motor vehicles  Motor vehicles  Additions through business Depreciation expense</t>
        </is>
      </c>
      <c r="C106" s="952" t="n"/>
      <c r="D106" s="952" t="n"/>
      <c r="E106" s="952" t="n"/>
      <c r="F106" s="952" t="n"/>
      <c r="G106" s="952" t="n">
        <v>0</v>
      </c>
      <c r="H106" s="952" t="n">
        <v>-694</v>
      </c>
      <c r="I106" s="947" t="n"/>
      <c r="K106" s="948" t="n"/>
      <c r="N106" s="105">
        <f>B106</f>
        <v/>
      </c>
      <c r="O106" s="106" t="inlineStr"/>
      <c r="P106" s="106" t="inlineStr"/>
      <c r="Q106" s="106" t="inlineStr"/>
      <c r="R106" s="106" t="inlineStr"/>
      <c r="S106" s="106">
        <f>G106*BS!$B$9</f>
        <v/>
      </c>
      <c r="T106" s="106">
        <f>H106*BS!$B$9</f>
        <v/>
      </c>
      <c r="U106" s="946">
        <f>I106</f>
        <v/>
      </c>
      <c r="V106" s="941" t="n"/>
      <c r="W106" s="941" t="n"/>
    </row>
    <row r="107" customFormat="1" s="79">
      <c r="A107" s="618" t="n"/>
      <c r="B107" s="102" t="inlineStr">
        <is>
          <t>Office equipment  Office equipment  Office equipment  Additions through business Depreciation expense</t>
        </is>
      </c>
      <c r="C107" s="952" t="n"/>
      <c r="D107" s="952" t="n"/>
      <c r="E107" s="952" t="n"/>
      <c r="F107" s="952" t="n"/>
      <c r="G107" s="952" t="n">
        <v>0</v>
      </c>
      <c r="H107" s="952" t="n">
        <v>-3132</v>
      </c>
      <c r="I107" s="947" t="n"/>
      <c r="K107" s="948" t="n"/>
      <c r="N107" s="105">
        <f>B107</f>
        <v/>
      </c>
      <c r="O107" s="106" t="inlineStr"/>
      <c r="P107" s="106" t="inlineStr"/>
      <c r="Q107" s="106" t="inlineStr"/>
      <c r="R107" s="106" t="inlineStr"/>
      <c r="S107" s="106">
        <f>G107*BS!$B$9</f>
        <v/>
      </c>
      <c r="T107" s="106">
        <f>H107*BS!$B$9</f>
        <v/>
      </c>
      <c r="U107" s="946">
        <f>I107</f>
        <v/>
      </c>
      <c r="V107" s="941" t="n"/>
      <c r="W107" s="941" t="n"/>
    </row>
    <row r="108" customFormat="1" s="79">
      <c r="A108" s="618" t="n"/>
      <c r="B108" s="102" t="inlineStr">
        <is>
          <t>Office equipment  Rental assets  Additions through business Depreciation expense</t>
        </is>
      </c>
      <c r="C108" s="952" t="n"/>
      <c r="D108" s="952" t="n"/>
      <c r="E108" s="952" t="n"/>
      <c r="F108" s="952" t="n"/>
      <c r="G108" s="952" t="n">
        <v>0</v>
      </c>
      <c r="H108" s="952" t="n">
        <v>-2625</v>
      </c>
      <c r="I108" s="947" t="n"/>
      <c r="K108" s="948" t="n"/>
      <c r="N108" s="105">
        <f>B108</f>
        <v/>
      </c>
      <c r="O108" s="106" t="inlineStr"/>
      <c r="P108" s="106" t="inlineStr"/>
      <c r="Q108" s="106" t="inlineStr"/>
      <c r="R108" s="106" t="inlineStr"/>
      <c r="S108" s="106">
        <f>G108*BS!$B$9</f>
        <v/>
      </c>
      <c r="T108" s="106">
        <f>H108*BS!$B$9</f>
        <v/>
      </c>
      <c r="U108" s="946">
        <f>I108</f>
        <v/>
      </c>
      <c r="V108" s="941" t="n"/>
      <c r="W108" s="941" t="n"/>
    </row>
    <row r="109" customFormat="1" s="79">
      <c r="A109" s="618" t="n"/>
      <c r="B109" s="102" t="inlineStr">
        <is>
          <t xml:space="preserve">  None Less: Accumulated depreciation</t>
        </is>
      </c>
      <c r="C109" s="952" t="n"/>
      <c r="D109" s="952" t="n"/>
      <c r="E109" s="952" t="n"/>
      <c r="F109" s="952" t="n"/>
      <c r="G109" s="952" t="n">
        <v>-13642</v>
      </c>
      <c r="H109" s="952" t="n">
        <v>-12685</v>
      </c>
      <c r="I109" s="947" t="n"/>
      <c r="K109" s="948" t="n"/>
      <c r="N109" s="105">
        <f>B109</f>
        <v/>
      </c>
      <c r="O109" s="106" t="inlineStr"/>
      <c r="P109" s="106" t="inlineStr"/>
      <c r="Q109" s="106" t="inlineStr"/>
      <c r="R109" s="106" t="inlineStr"/>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Construction in progress  Additions through business 2022 Balance at 31 December 2022</t>
        </is>
      </c>
      <c r="C114" s="939" t="n"/>
      <c r="D114" s="939" t="n"/>
      <c r="E114" s="939" t="n"/>
      <c r="F114" s="939" t="n"/>
      <c r="G114" s="939" t="n">
        <v>0</v>
      </c>
      <c r="H114" s="939" t="n">
        <v>3211</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Construction in progress  Additions through business 2022 Balance at 31 December 2022</t>
        </is>
      </c>
      <c r="C115" s="939" t="n"/>
      <c r="D115" s="939" t="n"/>
      <c r="E115" s="939" t="n"/>
      <c r="F115" s="939" t="n"/>
      <c r="G115" s="939" t="n">
        <v>0</v>
      </c>
      <c r="H115" s="939" t="n">
        <v>3211</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Goodwill  Additions through business combinations (note 2022 Balance at 31 December 2022</t>
        </is>
      </c>
      <c r="C129" s="103" t="n"/>
      <c r="D129" s="103" t="n"/>
      <c r="E129" s="103" t="n"/>
      <c r="F129" s="103" t="n"/>
      <c r="G129" s="103" t="n">
        <v>0</v>
      </c>
      <c r="H129" s="103" t="n">
        <v>84819</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inlineStr">
        <is>
          <t>Goodwill  Additions through business combinations (note 2022 Balance at 31 December 2022</t>
        </is>
      </c>
      <c r="C130" s="939" t="n"/>
      <c r="D130" s="939" t="n"/>
      <c r="E130" s="939" t="n"/>
      <c r="F130" s="939" t="n"/>
      <c r="G130" s="939" t="n">
        <v>0</v>
      </c>
      <c r="H130" s="939" t="n">
        <v>84819</v>
      </c>
      <c r="I130" s="934" t="n"/>
      <c r="J130" s="85" t="n"/>
      <c r="K130" s="85" t="n"/>
      <c r="L130" s="85" t="n"/>
      <c r="M130" s="85" t="n"/>
      <c r="N130" s="114">
        <f>B130</f>
        <v/>
      </c>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Additions through business combinations (note 2022 Balance at 31 December 2022</t>
        </is>
      </c>
      <c r="C133" s="939" t="n"/>
      <c r="D133" s="939" t="n"/>
      <c r="E133" s="939" t="n"/>
      <c r="F133" s="939" t="n"/>
      <c r="G133" s="939" t="n">
        <v>0</v>
      </c>
      <c r="H133" s="939" t="n">
        <v>2557</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Brands  Additions through business combinations (note 2022 Balance at 31 December 2022</t>
        </is>
      </c>
      <c r="C134" s="939" t="n"/>
      <c r="D134" s="939" t="n"/>
      <c r="E134" s="939" t="n"/>
      <c r="F134" s="939" t="n"/>
      <c r="G134" s="939" t="n">
        <v>0</v>
      </c>
      <c r="H134" s="939" t="n">
        <v>113</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Customer contracts  Additions through business combinations (note 2022 Balance at 31 December 2022</t>
        </is>
      </c>
      <c r="C135" s="939" t="n"/>
      <c r="D135" s="939" t="n"/>
      <c r="E135" s="939" t="n"/>
      <c r="F135" s="939" t="n"/>
      <c r="G135" s="939" t="n">
        <v>0</v>
      </c>
      <c r="H135" s="939" t="n">
        <v>5200</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inlineStr">
        <is>
          <t>Software  Additions through business combinations (note 2022 Balance at 31 December 2022</t>
        </is>
      </c>
      <c r="C136" s="939" t="n"/>
      <c r="D136" s="939" t="n"/>
      <c r="E136" s="939" t="n"/>
      <c r="F136" s="939" t="n"/>
      <c r="G136" s="939" t="n">
        <v>0</v>
      </c>
      <c r="H136" s="939" t="n">
        <v>2557</v>
      </c>
      <c r="I136" s="928" t="n"/>
      <c r="N136" s="105">
        <f>B136</f>
        <v/>
      </c>
      <c r="O136" s="106" t="inlineStr"/>
      <c r="P136" s="106" t="inlineStr"/>
      <c r="Q136" s="106" t="inlineStr"/>
      <c r="R136" s="106" t="inlineStr"/>
      <c r="S136" s="106">
        <f>G136*BS!$B$9</f>
        <v/>
      </c>
      <c r="T136" s="106">
        <f>H136*BS!$B$9</f>
        <v/>
      </c>
      <c r="U136" s="107">
        <f>I136</f>
        <v/>
      </c>
      <c r="V136" s="927" t="n"/>
      <c r="W136" s="927" t="n"/>
    </row>
    <row r="137" customFormat="1" s="79">
      <c r="A137" s="618" t="n"/>
      <c r="B137" s="102" t="inlineStr">
        <is>
          <t>Brands  Additions through business combinations (note 2022 Balance at 31 December 2022</t>
        </is>
      </c>
      <c r="C137" s="939" t="n"/>
      <c r="D137" s="939" t="n"/>
      <c r="E137" s="939" t="n"/>
      <c r="F137" s="939" t="n"/>
      <c r="G137" s="939" t="n">
        <v>0</v>
      </c>
      <c r="H137" s="939" t="n">
        <v>113</v>
      </c>
      <c r="I137" s="928" t="n"/>
      <c r="N137" s="105">
        <f>B137</f>
        <v/>
      </c>
      <c r="O137" s="106" t="inlineStr"/>
      <c r="P137" s="106" t="inlineStr"/>
      <c r="Q137" s="106" t="inlineStr"/>
      <c r="R137" s="106" t="inlineStr"/>
      <c r="S137" s="106">
        <f>G137*BS!$B$9</f>
        <v/>
      </c>
      <c r="T137" s="106">
        <f>H137*BS!$B$9</f>
        <v/>
      </c>
      <c r="U137" s="107">
        <f>I137</f>
        <v/>
      </c>
      <c r="V137" s="927" t="n"/>
      <c r="W137" s="927" t="n"/>
    </row>
    <row r="138" customFormat="1" s="79">
      <c r="A138" s="618" t="n"/>
      <c r="B138" s="102" t="inlineStr">
        <is>
          <t>Customer contracts  Additions through business combinations (note 2022 Balance at 31 December 2022</t>
        </is>
      </c>
      <c r="C138" s="103" t="n"/>
      <c r="D138" s="103" t="n"/>
      <c r="E138" s="103" t="n"/>
      <c r="F138" s="103" t="n"/>
      <c r="G138" s="103" t="n">
        <v>0</v>
      </c>
      <c r="H138" s="103" t="n">
        <v>5200</v>
      </c>
      <c r="I138" s="928" t="n"/>
      <c r="N138" s="105">
        <f>B138</f>
        <v/>
      </c>
      <c r="O138" s="106" t="inlineStr"/>
      <c r="P138" s="106" t="inlineStr"/>
      <c r="Q138" s="106" t="inlineStr"/>
      <c r="R138" s="106" t="inlineStr"/>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Other</t>
        </is>
      </c>
      <c r="C147" s="939" t="n"/>
      <c r="D147" s="939" t="n"/>
      <c r="E147" s="939" t="n"/>
      <c r="F147" s="939" t="n"/>
      <c r="G147" s="939" t="n">
        <v>0</v>
      </c>
      <c r="H147" s="939" t="n">
        <v>65</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inlineStr">
        <is>
          <t>Other</t>
        </is>
      </c>
      <c r="C148" s="939" t="n"/>
      <c r="D148" s="939" t="n"/>
      <c r="E148" s="939" t="n"/>
      <c r="F148" s="939" t="n"/>
      <c r="G148" s="939" t="n">
        <v>0</v>
      </c>
      <c r="H148" s="939" t="n">
        <v>65</v>
      </c>
      <c r="I148" s="928" t="n"/>
      <c r="N148" s="105">
        <f>B148</f>
        <v/>
      </c>
      <c r="O148" s="106" t="inlineStr"/>
      <c r="P148" s="106" t="inlineStr"/>
      <c r="Q148" s="106" t="inlineStr"/>
      <c r="R148" s="106" t="inlineStr"/>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1850</v>
      </c>
      <c r="H161" s="103" t="n">
        <v>1918</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inlineStr">
        <is>
          <t>Deferred tax assets</t>
        </is>
      </c>
      <c r="C162" s="939" t="n"/>
      <c r="D162" s="939" t="n"/>
      <c r="E162" s="939" t="n"/>
      <c r="F162" s="939" t="n"/>
      <c r="G162" s="939" t="n">
        <v>1850</v>
      </c>
      <c r="H162" s="939" t="n">
        <v>1918</v>
      </c>
      <c r="I162" s="928" t="n"/>
      <c r="N162" s="105">
        <f>B162</f>
        <v/>
      </c>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498486</v>
      </c>
      <c r="H165" s="939" t="n">
        <v>324612</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Lease liability</t>
        </is>
      </c>
      <c r="C16" s="939" t="n"/>
      <c r="D16" s="939" t="n"/>
      <c r="E16" s="939" t="n"/>
      <c r="F16" s="939" t="n"/>
      <c r="G16" s="939" t="n">
        <v>12196</v>
      </c>
      <c r="H16" s="939" t="n">
        <v>13803</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None Lease liability</t>
        </is>
      </c>
      <c r="C17" s="939" t="n"/>
      <c r="D17" s="939" t="n"/>
      <c r="E17" s="939" t="n"/>
      <c r="F17" s="939" t="n"/>
      <c r="G17" s="939" t="n">
        <v>12196</v>
      </c>
      <c r="H17" s="939" t="n">
        <v>13803</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t>
        </is>
      </c>
      <c r="C58" s="939" t="n"/>
      <c r="D58" s="939" t="n"/>
      <c r="E58" s="939" t="n"/>
      <c r="F58" s="939" t="n"/>
      <c r="G58" s="939" t="n">
        <v>7526</v>
      </c>
      <c r="H58" s="939" t="n">
        <v>11624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Payables to related party</t>
        </is>
      </c>
      <c r="C59" s="939" t="n"/>
      <c r="D59" s="939" t="n"/>
      <c r="E59" s="939" t="n"/>
      <c r="F59" s="939" t="n"/>
      <c r="G59" s="939" t="n">
        <v>17137</v>
      </c>
      <c r="H59" s="939" t="n">
        <v>91986</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Other payables and accruals</t>
        </is>
      </c>
      <c r="C60" s="939" t="n"/>
      <c r="D60" s="939" t="n"/>
      <c r="E60" s="939" t="n"/>
      <c r="F60" s="939" t="n"/>
      <c r="G60" s="939" t="n">
        <v>50564</v>
      </c>
      <c r="H60" s="939" t="n">
        <v>57125</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BAS payable</t>
        </is>
      </c>
      <c r="C61" s="103" t="n"/>
      <c r="D61" s="103" t="n"/>
      <c r="E61" s="103" t="n"/>
      <c r="F61" s="103" t="n"/>
      <c r="G61" s="103" t="n">
        <v>4277</v>
      </c>
      <c r="H61" s="103" t="n">
        <v>3951</v>
      </c>
      <c r="I61" s="975" t="n"/>
      <c r="J61" s="180" t="n"/>
      <c r="N61" s="976">
        <f>B61</f>
        <v/>
      </c>
      <c r="O61" s="192" t="inlineStr"/>
      <c r="P61" s="192" t="inlineStr"/>
      <c r="Q61" s="192" t="inlineStr"/>
      <c r="R61" s="192" t="inlineStr"/>
      <c r="S61" s="192">
        <f>G61*BS!$B$9</f>
        <v/>
      </c>
      <c r="T61" s="192">
        <f>H61*BS!$B$9</f>
        <v/>
      </c>
      <c r="U61" s="193">
        <f>I61</f>
        <v/>
      </c>
    </row>
    <row r="62">
      <c r="B62" s="102" t="inlineStr">
        <is>
          <t xml:space="preserve">  None Trade payables</t>
        </is>
      </c>
      <c r="C62" s="939" t="n"/>
      <c r="D62" s="939" t="n"/>
      <c r="E62" s="939" t="n"/>
      <c r="F62" s="939" t="n"/>
      <c r="G62" s="939" t="n">
        <v>7526</v>
      </c>
      <c r="H62" s="939" t="n">
        <v>11624</v>
      </c>
      <c r="I62" s="975" t="n"/>
      <c r="J62" s="180" t="n"/>
      <c r="N62" s="976">
        <f>B62</f>
        <v/>
      </c>
      <c r="O62" s="192" t="inlineStr"/>
      <c r="P62" s="192" t="inlineStr"/>
      <c r="Q62" s="192" t="inlineStr"/>
      <c r="R62" s="192" t="inlineStr"/>
      <c r="S62" s="192">
        <f>G62*BS!$B$9</f>
        <v/>
      </c>
      <c r="T62" s="192">
        <f>H62*BS!$B$9</f>
        <v/>
      </c>
      <c r="U62" s="193">
        <f>I62</f>
        <v/>
      </c>
    </row>
    <row r="63">
      <c r="B63" s="102" t="inlineStr">
        <is>
          <t xml:space="preserve">  None Payables to related party</t>
        </is>
      </c>
      <c r="C63" s="939" t="n"/>
      <c r="D63" s="939" t="n"/>
      <c r="E63" s="939" t="n"/>
      <c r="F63" s="939" t="n"/>
      <c r="G63" s="939" t="n">
        <v>17137</v>
      </c>
      <c r="H63" s="939" t="n">
        <v>91986</v>
      </c>
      <c r="I63" s="975" t="n"/>
      <c r="J63" s="180" t="n"/>
      <c r="N63" s="976">
        <f>B63</f>
        <v/>
      </c>
      <c r="O63" s="192" t="inlineStr"/>
      <c r="P63" s="192" t="inlineStr"/>
      <c r="Q63" s="192" t="inlineStr"/>
      <c r="R63" s="192" t="inlineStr"/>
      <c r="S63" s="192">
        <f>G63*BS!$B$9</f>
        <v/>
      </c>
      <c r="T63" s="192">
        <f>H63*BS!$B$9</f>
        <v/>
      </c>
      <c r="U63" s="193">
        <f>I63</f>
        <v/>
      </c>
    </row>
    <row r="64">
      <c r="B64" s="102" t="inlineStr">
        <is>
          <t xml:space="preserve">  None Other payables and accruals</t>
        </is>
      </c>
      <c r="C64" s="939" t="n"/>
      <c r="D64" s="939" t="n"/>
      <c r="E64" s="939" t="n"/>
      <c r="F64" s="939" t="n"/>
      <c r="G64" s="939" t="n">
        <v>50564</v>
      </c>
      <c r="H64" s="939" t="n">
        <v>57125</v>
      </c>
      <c r="I64" s="975" t="n"/>
      <c r="J64" s="180" t="n"/>
      <c r="N64" s="976">
        <f>B64</f>
        <v/>
      </c>
      <c r="O64" s="192" t="inlineStr"/>
      <c r="P64" s="192" t="inlineStr"/>
      <c r="Q64" s="192" t="inlineStr"/>
      <c r="R64" s="192" t="inlineStr"/>
      <c r="S64" s="192">
        <f>G64*BS!$B$9</f>
        <v/>
      </c>
      <c r="T64" s="192">
        <f>H64*BS!$B$9</f>
        <v/>
      </c>
      <c r="U64" s="193">
        <f>I64</f>
        <v/>
      </c>
    </row>
    <row r="65">
      <c r="B65" s="102" t="inlineStr">
        <is>
          <t xml:space="preserve">  None BAS payable</t>
        </is>
      </c>
      <c r="C65" s="939" t="n"/>
      <c r="D65" s="939" t="n"/>
      <c r="E65" s="939" t="n"/>
      <c r="F65" s="939" t="n"/>
      <c r="G65" s="939" t="n">
        <v>4277</v>
      </c>
      <c r="H65" s="939" t="n">
        <v>3951</v>
      </c>
      <c r="I65" s="975" t="n"/>
      <c r="J65" s="180" t="n"/>
      <c r="N65" s="976">
        <f>B65</f>
        <v/>
      </c>
      <c r="O65" s="192" t="inlineStr"/>
      <c r="P65" s="192" t="inlineStr"/>
      <c r="Q65" s="192" t="inlineStr"/>
      <c r="R65" s="192" t="inlineStr"/>
      <c r="S65" s="192">
        <f>G65*BS!$B$9</f>
        <v/>
      </c>
      <c r="T65" s="192">
        <f>H65*BS!$B$9</f>
        <v/>
      </c>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Other payables and accruals</t>
        </is>
      </c>
      <c r="C70" s="939" t="n"/>
      <c r="D70" s="939" t="n"/>
      <c r="E70" s="939" t="n"/>
      <c r="F70" s="939" t="n"/>
      <c r="G70" s="939" t="n">
        <v>50564</v>
      </c>
      <c r="H70" s="939" t="n">
        <v>57125</v>
      </c>
      <c r="I70" s="977" t="n"/>
      <c r="J70" s="180" t="n"/>
      <c r="N70" s="976">
        <f>B70</f>
        <v/>
      </c>
      <c r="O70" s="192" t="inlineStr"/>
      <c r="P70" s="192" t="inlineStr"/>
      <c r="Q70" s="192" t="inlineStr"/>
      <c r="R70" s="192" t="inlineStr"/>
      <c r="S70" s="192">
        <f>G70*BS!$B$9</f>
        <v/>
      </c>
      <c r="T70" s="192">
        <f>H70*BS!$B$9</f>
        <v/>
      </c>
      <c r="U70" s="193">
        <f>I70</f>
        <v/>
      </c>
    </row>
    <row r="71">
      <c r="B71" s="102" t="inlineStr">
        <is>
          <t xml:space="preserve">  None Other payables and accruals</t>
        </is>
      </c>
      <c r="C71" s="939" t="n"/>
      <c r="D71" s="939" t="n"/>
      <c r="E71" s="939" t="n"/>
      <c r="F71" s="939" t="n"/>
      <c r="G71" s="939" t="n">
        <v>50564</v>
      </c>
      <c r="H71" s="939" t="n">
        <v>57125</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None Trade payables</t>
        </is>
      </c>
      <c r="G84" t="n">
        <v>7526</v>
      </c>
      <c r="H84" t="n">
        <v>11624</v>
      </c>
      <c r="N84">
        <f>B84</f>
        <v/>
      </c>
      <c r="O84" t="inlineStr"/>
      <c r="P84" t="inlineStr"/>
      <c r="Q84" t="inlineStr"/>
      <c r="R84" t="inlineStr"/>
      <c r="S84">
        <f>G84*BS!$B$9</f>
        <v/>
      </c>
      <c r="T84">
        <f>H84*BS!$B$9</f>
        <v/>
      </c>
    </row>
    <row r="85" customFormat="1" s="194">
      <c r="B85" t="inlineStr">
        <is>
          <t xml:space="preserve">  None Trade payables</t>
        </is>
      </c>
      <c r="G85" t="n">
        <v>7526</v>
      </c>
      <c r="H85" t="n">
        <v>11624</v>
      </c>
      <c r="N85">
        <f>B85</f>
        <v/>
      </c>
      <c r="O85" t="inlineStr"/>
      <c r="P85" t="inlineStr"/>
      <c r="Q85" t="inlineStr"/>
      <c r="R85" t="inlineStr"/>
      <c r="S85">
        <f>G85*BS!$B$9</f>
        <v/>
      </c>
      <c r="T85">
        <f>H85*BS!$B$9</f>
        <v/>
      </c>
    </row>
    <row r="86">
      <c r="B86" t="inlineStr">
        <is>
          <t>Income tax</t>
        </is>
      </c>
      <c r="G86" t="n">
        <v>12015</v>
      </c>
      <c r="H86" t="n">
        <v>5454</v>
      </c>
      <c r="N86">
        <f>B86</f>
        <v/>
      </c>
      <c r="O86" t="inlineStr"/>
      <c r="P86" t="inlineStr"/>
      <c r="Q86" t="inlineStr"/>
      <c r="R86" t="inlineStr"/>
      <c r="S86">
        <f>G86*BS!$B$9</f>
        <v/>
      </c>
      <c r="T86">
        <f>H86*BS!$B$9</f>
        <v/>
      </c>
    </row>
    <row r="87">
      <c r="B87" t="inlineStr">
        <is>
          <t>Income tax</t>
        </is>
      </c>
      <c r="G87" t="n">
        <v>12015</v>
      </c>
      <c r="H87" t="n">
        <v>5454</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t="inlineStr">
        <is>
          <t xml:space="preserve">  None Trade payables</t>
        </is>
      </c>
      <c r="G92" t="n">
        <v>7526</v>
      </c>
      <c r="H92" t="n">
        <v>11624</v>
      </c>
      <c r="N92">
        <f>B92</f>
        <v/>
      </c>
      <c r="O92" t="inlineStr"/>
      <c r="P92" t="inlineStr"/>
      <c r="Q92" t="inlineStr"/>
      <c r="R92" t="inlineStr"/>
      <c r="S92">
        <f>G92*BS!$B$9</f>
        <v/>
      </c>
      <c r="T92">
        <f>H92*BS!$B$9</f>
        <v/>
      </c>
    </row>
    <row r="93" ht="15.75" customHeight="1" s="340">
      <c r="B93" t="inlineStr">
        <is>
          <t xml:space="preserve">  None Payables to related party</t>
        </is>
      </c>
      <c r="G93" t="n">
        <v>17137</v>
      </c>
      <c r="H93" t="n">
        <v>91986</v>
      </c>
      <c r="N93">
        <f>B93</f>
        <v/>
      </c>
      <c r="O93" t="inlineStr"/>
      <c r="P93" t="inlineStr"/>
      <c r="Q93" t="inlineStr"/>
      <c r="R93" t="inlineStr"/>
      <c r="S93">
        <f>G93*BS!$B$9</f>
        <v/>
      </c>
      <c r="T93">
        <f>H93*BS!$B$9</f>
        <v/>
      </c>
    </row>
    <row r="94">
      <c r="B94" t="inlineStr">
        <is>
          <t xml:space="preserve">  None Other payables and accruals</t>
        </is>
      </c>
      <c r="G94" t="n">
        <v>50564</v>
      </c>
      <c r="H94" t="n">
        <v>57125</v>
      </c>
      <c r="N94">
        <f>B94</f>
        <v/>
      </c>
      <c r="O94" t="inlineStr"/>
      <c r="P94" t="inlineStr"/>
      <c r="Q94" t="inlineStr"/>
      <c r="R94" t="inlineStr"/>
      <c r="S94">
        <f>G94*BS!$B$9</f>
        <v/>
      </c>
      <c r="T94">
        <f>H94*BS!$B$9</f>
        <v/>
      </c>
    </row>
    <row r="95">
      <c r="B95" t="inlineStr">
        <is>
          <t xml:space="preserve">  None Warranties</t>
        </is>
      </c>
      <c r="G95" t="n">
        <v>1416</v>
      </c>
      <c r="H95" t="n">
        <v>1415</v>
      </c>
      <c r="N95">
        <f>B95</f>
        <v/>
      </c>
      <c r="O95" t="inlineStr"/>
      <c r="P95" t="inlineStr"/>
      <c r="Q95" t="inlineStr"/>
      <c r="R95" t="inlineStr"/>
      <c r="S95">
        <f>G95*BS!$B$9</f>
        <v/>
      </c>
      <c r="T95">
        <f>H95*BS!$B$9</f>
        <v/>
      </c>
    </row>
    <row r="96">
      <c r="B96" s="102" t="inlineStr">
        <is>
          <t xml:space="preserve">  None Trade payables</t>
        </is>
      </c>
      <c r="C96" s="939" t="n"/>
      <c r="D96" s="939" t="n"/>
      <c r="E96" s="939" t="n"/>
      <c r="F96" s="939" t="n"/>
      <c r="G96" s="939" t="n">
        <v>7526</v>
      </c>
      <c r="H96" s="939" t="n">
        <v>11624</v>
      </c>
      <c r="I96" s="975" t="n"/>
      <c r="J96" s="180" t="n"/>
      <c r="N96" s="976">
        <f>B96</f>
        <v/>
      </c>
      <c r="O96" s="192" t="inlineStr"/>
      <c r="P96" s="192" t="inlineStr"/>
      <c r="Q96" s="192" t="inlineStr"/>
      <c r="R96" s="192" t="inlineStr"/>
      <c r="S96" s="192">
        <f>G96*BS!$B$9</f>
        <v/>
      </c>
      <c r="T96" s="192">
        <f>H96*BS!$B$9</f>
        <v/>
      </c>
      <c r="U96" s="193">
        <f>I88</f>
        <v/>
      </c>
    </row>
    <row r="97">
      <c r="B97" s="102" t="inlineStr">
        <is>
          <t xml:space="preserve">  None Payables to related party</t>
        </is>
      </c>
      <c r="C97" s="939" t="n"/>
      <c r="D97" s="939" t="n"/>
      <c r="E97" s="939" t="n"/>
      <c r="F97" s="939" t="n"/>
      <c r="G97" s="939" t="n">
        <v>17137</v>
      </c>
      <c r="H97" s="939" t="n">
        <v>91986</v>
      </c>
      <c r="I97" s="975" t="n"/>
      <c r="J97" s="180" t="n"/>
      <c r="N97" s="976">
        <f>B97</f>
        <v/>
      </c>
      <c r="O97" s="192" t="inlineStr"/>
      <c r="P97" s="192" t="inlineStr"/>
      <c r="Q97" s="192" t="inlineStr"/>
      <c r="R97" s="192" t="inlineStr"/>
      <c r="S97" s="192">
        <f>G97*BS!$B$9</f>
        <v/>
      </c>
      <c r="T97" s="192">
        <f>H97*BS!$B$9</f>
        <v/>
      </c>
      <c r="U97" s="193">
        <f>I89</f>
        <v/>
      </c>
    </row>
    <row r="98">
      <c r="B98" s="211" t="inlineStr">
        <is>
          <t xml:space="preserve">  None Other payables and accruals</t>
        </is>
      </c>
      <c r="C98" s="939" t="n"/>
      <c r="D98" s="939" t="n"/>
      <c r="E98" s="939" t="n"/>
      <c r="F98" s="939" t="n"/>
      <c r="G98" s="939" t="n">
        <v>50564</v>
      </c>
      <c r="H98" s="939" t="n">
        <v>57125</v>
      </c>
      <c r="I98" s="975" t="n"/>
      <c r="J98" s="180" t="n"/>
      <c r="N98" s="976">
        <f>B98</f>
        <v/>
      </c>
      <c r="O98" s="192" t="inlineStr"/>
      <c r="P98" s="192" t="inlineStr"/>
      <c r="Q98" s="192" t="inlineStr"/>
      <c r="R98" s="192" t="inlineStr"/>
      <c r="S98" s="192">
        <f>G98*BS!$B$9</f>
        <v/>
      </c>
      <c r="T98" s="192">
        <f>H98*BS!$B$9</f>
        <v/>
      </c>
      <c r="U98" s="193">
        <f>I90</f>
        <v/>
      </c>
    </row>
    <row r="99" customFormat="1" s="194">
      <c r="B99" s="211" t="inlineStr">
        <is>
          <t xml:space="preserve">  None Warranties</t>
        </is>
      </c>
      <c r="C99" s="103" t="n"/>
      <c r="D99" s="103" t="n"/>
      <c r="E99" s="103" t="n"/>
      <c r="F99" s="103" t="n"/>
      <c r="G99" s="103" t="n">
        <v>1416</v>
      </c>
      <c r="H99" s="103" t="n">
        <v>1415</v>
      </c>
      <c r="I99" s="979" t="n"/>
      <c r="J99" s="180" t="n"/>
      <c r="N99" s="976">
        <f>B99</f>
        <v/>
      </c>
      <c r="O99" s="192" t="inlineStr"/>
      <c r="P99" s="192" t="inlineStr"/>
      <c r="Q99" s="192" t="inlineStr"/>
      <c r="R99" s="192" t="inlineStr"/>
      <c r="S99" s="192">
        <f>G99*BS!$B$9</f>
        <v/>
      </c>
      <c r="T99" s="192">
        <f>H99*BS!$B$9</f>
        <v/>
      </c>
      <c r="U99" s="193">
        <f>I91</f>
        <v/>
      </c>
    </row>
    <row r="100">
      <c r="B100" s="211" t="inlineStr">
        <is>
          <t>Contract liabilities</t>
        </is>
      </c>
      <c r="C100" s="939" t="n"/>
      <c r="D100" s="939" t="n"/>
      <c r="E100" s="939" t="n"/>
      <c r="F100" s="939" t="n"/>
      <c r="G100" s="939" t="n">
        <v>4895</v>
      </c>
      <c r="H100" s="939" t="n">
        <v>4491</v>
      </c>
      <c r="I100" s="980" t="n"/>
      <c r="J100" s="180" t="n"/>
      <c r="N100" s="976">
        <f>B100</f>
        <v/>
      </c>
      <c r="O100" s="192" t="inlineStr"/>
      <c r="P100" s="192" t="inlineStr"/>
      <c r="Q100" s="192" t="inlineStr"/>
      <c r="R100" s="192" t="inlineStr"/>
      <c r="S100" s="192">
        <f>G100*BS!$B$9</f>
        <v/>
      </c>
      <c r="T100" s="192">
        <f>H100*BS!$B$9</f>
        <v/>
      </c>
      <c r="U100" s="193">
        <f>I92</f>
        <v/>
      </c>
    </row>
    <row r="101">
      <c r="B101" s="208" t="inlineStr">
        <is>
          <t>Contract liabilities</t>
        </is>
      </c>
      <c r="C101" s="939" t="n"/>
      <c r="D101" s="939" t="n"/>
      <c r="E101" s="939" t="n"/>
      <c r="F101" s="939" t="n"/>
      <c r="G101" s="939" t="n">
        <v>4895</v>
      </c>
      <c r="H101" s="939" t="n">
        <v>4491</v>
      </c>
      <c r="I101" s="981" t="n"/>
      <c r="J101" s="180" t="n"/>
      <c r="N101" s="976">
        <f>B101</f>
        <v/>
      </c>
      <c r="O101" s="192" t="inlineStr"/>
      <c r="P101" s="192" t="inlineStr"/>
      <c r="Q101" s="192" t="inlineStr"/>
      <c r="R101" s="192" t="inlineStr"/>
      <c r="S101" s="192">
        <f>G101*BS!$B$9</f>
        <v/>
      </c>
      <c r="T101" s="192">
        <f>H101*BS!$B$9</f>
        <v/>
      </c>
      <c r="U101" s="193">
        <f>I93</f>
        <v/>
      </c>
    </row>
    <row r="102">
      <c r="B102" s="211" t="inlineStr">
        <is>
          <t>Employee benefits</t>
        </is>
      </c>
      <c r="C102" s="939" t="n"/>
      <c r="D102" s="939" t="n"/>
      <c r="E102" s="939" t="n"/>
      <c r="F102" s="939" t="n"/>
      <c r="G102" s="939" t="n">
        <v>20630</v>
      </c>
      <c r="H102" s="939" t="n">
        <v>21560</v>
      </c>
      <c r="I102" s="981" t="n"/>
      <c r="J102" s="180" t="n"/>
      <c r="N102" s="976">
        <f>B102</f>
        <v/>
      </c>
      <c r="O102" s="192" t="inlineStr"/>
      <c r="P102" s="192" t="inlineStr"/>
      <c r="Q102" s="192" t="inlineStr"/>
      <c r="R102" s="192" t="inlineStr"/>
      <c r="S102" s="192">
        <f>G102*BS!$B$9</f>
        <v/>
      </c>
      <c r="T102" s="192">
        <f>H102*BS!$B$9</f>
        <v/>
      </c>
      <c r="U102" s="193">
        <f>I94</f>
        <v/>
      </c>
    </row>
    <row r="103">
      <c r="B103" s="211" t="inlineStr">
        <is>
          <t>Employee benefits</t>
        </is>
      </c>
      <c r="C103" s="939" t="n"/>
      <c r="D103" s="939" t="n"/>
      <c r="E103" s="939" t="n"/>
      <c r="F103" s="939" t="n"/>
      <c r="G103" s="939" t="n">
        <v>20630</v>
      </c>
      <c r="H103" s="939" t="n">
        <v>21560</v>
      </c>
      <c r="I103" s="981" t="n"/>
      <c r="J103" s="180" t="n"/>
      <c r="N103" s="976">
        <f>B103</f>
        <v/>
      </c>
      <c r="O103" s="192" t="inlineStr"/>
      <c r="P103" s="192" t="inlineStr"/>
      <c r="Q103" s="192" t="inlineStr"/>
      <c r="R103" s="192" t="inlineStr"/>
      <c r="S103" s="192">
        <f>G103*BS!$B$9</f>
        <v/>
      </c>
      <c r="T103" s="192">
        <f>H103*BS!$B$9</f>
        <v/>
      </c>
      <c r="U103" s="193">
        <f>I95</f>
        <v/>
      </c>
    </row>
    <row r="104">
      <c r="B104" s="211" t="inlineStr">
        <is>
          <t>Other current liabilities *</t>
        </is>
      </c>
      <c r="C104" s="939" t="n"/>
      <c r="D104" s="939" t="n"/>
      <c r="E104" s="939" t="n"/>
      <c r="F104" s="939" t="n"/>
      <c r="G104" s="939" t="n">
        <v>-266634</v>
      </c>
      <c r="H104" s="939" t="n">
        <v>-458722</v>
      </c>
      <c r="I104" s="981" t="n"/>
      <c r="J104" s="180" t="n"/>
      <c r="N104" s="976">
        <f>B104</f>
        <v/>
      </c>
      <c r="O104" s="192" t="inlineStr"/>
      <c r="P104" s="192" t="inlineStr"/>
      <c r="Q104" s="192" t="inlineStr"/>
      <c r="R104" s="192" t="inlineStr"/>
      <c r="S104" s="192">
        <f>G104*BS!$B$9</f>
        <v/>
      </c>
      <c r="T104" s="192">
        <f>H104*BS!$B$9</f>
        <v/>
      </c>
      <c r="U104" s="193">
        <f>I96</f>
        <v/>
      </c>
    </row>
    <row r="105">
      <c r="B105" s="211" t="n"/>
      <c r="C105" s="939" t="n"/>
      <c r="D105" s="939" t="n"/>
      <c r="E105" s="939" t="n"/>
      <c r="F105" s="939" t="n"/>
      <c r="G105" s="939" t="n"/>
      <c r="H105" s="939" t="n"/>
      <c r="I105" s="981" t="n"/>
      <c r="J105" s="180" t="n"/>
      <c r="N105" s="976" t="inlineStr"/>
      <c r="O105" s="192" t="inlineStr"/>
      <c r="P105" s="192" t="inlineStr"/>
      <c r="Q105" s="192" t="inlineStr"/>
      <c r="R105" s="192" t="inlineStr"/>
      <c r="S105" s="192" t="inlineStr"/>
      <c r="T105" s="192" t="inlineStr"/>
      <c r="U105" s="193">
        <f>I97</f>
        <v/>
      </c>
    </row>
    <row r="106">
      <c r="B106" s="102" t="n"/>
      <c r="C106" s="939" t="n"/>
      <c r="D106" s="939" t="n"/>
      <c r="E106" s="939" t="n"/>
      <c r="F106" s="939" t="n"/>
      <c r="G106" s="939" t="n"/>
      <c r="H106" s="939" t="n"/>
      <c r="I106" s="981" t="n"/>
      <c r="J106" s="180" t="n"/>
      <c r="N106" s="976" t="inlineStr"/>
      <c r="O106" s="192" t="inlineStr"/>
      <c r="P106" s="192" t="inlineStr"/>
      <c r="Q106" s="192" t="inlineStr"/>
      <c r="R106" s="192" t="inlineStr"/>
      <c r="S106" s="192" t="inlineStr"/>
      <c r="T106" s="192" t="inlineStr"/>
      <c r="U106" s="193">
        <f>I98</f>
        <v/>
      </c>
    </row>
    <row r="107">
      <c r="A107" s="194" t="inlineStr">
        <is>
          <t>K14</t>
        </is>
      </c>
      <c r="B107" s="96" t="inlineStr">
        <is>
          <t xml:space="preserve">Total </t>
        </is>
      </c>
      <c r="C107" s="954">
        <f>SUM(INDIRECT(ADDRESS(MATCH("K13",$A:$A,0)+1,COLUMN(C$13),4)&amp;":"&amp;ADDRESS(MATCH("K14",$A:$A,0)-1,COLUMN(C$13),4)))</f>
        <v/>
      </c>
      <c r="D107" s="954">
        <f>SUM(INDIRECT(ADDRESS(MATCH("K13",$A:$A,0)+1,COLUMN(D$13),4)&amp;":"&amp;ADDRESS(MATCH("K14",$A:$A,0)-1,COLUMN(D$13),4)))</f>
        <v/>
      </c>
      <c r="E107" s="954">
        <f>SUM(INDIRECT(ADDRESS(MATCH("K13",$A:$A,0)+1,COLUMN(E$13),4)&amp;":"&amp;ADDRESS(MATCH("K14",$A:$A,0)-1,COLUMN(E$13),4)))</f>
        <v/>
      </c>
      <c r="F107" s="954">
        <f>SUM(INDIRECT(ADDRESS(MATCH("K13",$A:$A,0)+1,COLUMN(F$13),4)&amp;":"&amp;ADDRESS(MATCH("K14",$A:$A,0)-1,COLUMN(F$13),4)))</f>
        <v/>
      </c>
      <c r="G107" s="954">
        <f>SUM(INDIRECT(ADDRESS(MATCH("K13",$A:$A,0)+1,COLUMN(G$13),4)&amp;":"&amp;ADDRESS(MATCH("K14",$A:$A,0)-1,COLUMN(G$13),4)))</f>
        <v/>
      </c>
      <c r="H107" s="954">
        <f>SUM(INDIRECT(ADDRESS(MATCH("K13",$A:$A,0)+1,COLUMN(H$13),4)&amp;":"&amp;ADDRESS(MATCH("K14",$A:$A,0)-1,COLUMN(H$13),4)))</f>
        <v/>
      </c>
      <c r="I107" s="981" t="n"/>
      <c r="J107" s="196" t="n"/>
      <c r="K107" s="197" t="n"/>
      <c r="L107" s="197" t="n"/>
      <c r="M107" s="197" t="n"/>
      <c r="N107" s="966">
        <f>B107</f>
        <v/>
      </c>
      <c r="O107" s="198">
        <f>C107*BS!$B$9</f>
        <v/>
      </c>
      <c r="P107" s="198">
        <f>D107*BS!$B$9</f>
        <v/>
      </c>
      <c r="Q107" s="198">
        <f>E107*BS!$B$9</f>
        <v/>
      </c>
      <c r="R107" s="198">
        <f>F107*BS!$B$9</f>
        <v/>
      </c>
      <c r="S107" s="198">
        <f>G107*BS!$B$9</f>
        <v/>
      </c>
      <c r="T107" s="198">
        <f>H107*BS!$B$9</f>
        <v/>
      </c>
      <c r="U107" s="193">
        <f>I99</f>
        <v/>
      </c>
      <c r="V107" s="197" t="n"/>
      <c r="W107" s="197" t="n"/>
      <c r="X107" s="197" t="n"/>
      <c r="Y107" s="197" t="n"/>
      <c r="Z107" s="197" t="n"/>
      <c r="AA107" s="197" t="n"/>
      <c r="AB107" s="197" t="n"/>
      <c r="AC107" s="197" t="n"/>
      <c r="AD107" s="197" t="n"/>
      <c r="AE107" s="197" t="n"/>
      <c r="AF107" s="197" t="n"/>
      <c r="AG107" s="197" t="n"/>
      <c r="AH107" s="197" t="n"/>
      <c r="AI107" s="197" t="n"/>
      <c r="AJ107" s="197" t="n"/>
      <c r="AK107" s="197" t="n"/>
      <c r="AL107" s="197" t="n"/>
      <c r="AM107" s="197" t="n"/>
      <c r="AN107" s="197" t="n"/>
      <c r="AO107" s="197" t="n"/>
      <c r="AP107" s="197" t="n"/>
      <c r="AQ107" s="197" t="n"/>
      <c r="AR107" s="197" t="n"/>
      <c r="AS107" s="197" t="n"/>
      <c r="AT107" s="197" t="n"/>
      <c r="AU107" s="197" t="n"/>
      <c r="AV107" s="197" t="n"/>
      <c r="AW107" s="197" t="n"/>
      <c r="AX107" s="197" t="n"/>
      <c r="AY107" s="197" t="n"/>
      <c r="AZ107" s="197" t="n"/>
      <c r="BA107" s="197" t="n"/>
      <c r="BB107" s="197" t="n"/>
      <c r="BC107" s="197" t="n"/>
      <c r="BD107" s="197" t="n"/>
      <c r="BE107" s="197" t="n"/>
      <c r="BF107" s="197" t="n"/>
      <c r="BG107" s="197" t="n"/>
      <c r="BH107" s="197" t="n"/>
      <c r="BI107" s="197" t="n"/>
      <c r="BJ107" s="197" t="n"/>
      <c r="BK107" s="197" t="n"/>
      <c r="BL107" s="197" t="n"/>
      <c r="BM107" s="197" t="n"/>
      <c r="BN107" s="197" t="n"/>
      <c r="BO107" s="197" t="n"/>
      <c r="BP107" s="197" t="n"/>
      <c r="BQ107" s="197" t="n"/>
      <c r="BR107" s="197" t="n"/>
      <c r="BS107" s="197" t="n"/>
      <c r="BT107" s="197" t="n"/>
      <c r="BU107" s="197" t="n"/>
      <c r="BV107" s="197" t="n"/>
      <c r="BW107" s="197" t="n"/>
      <c r="BX107" s="197" t="n"/>
      <c r="BY107" s="197" t="n"/>
      <c r="BZ107" s="197" t="n"/>
      <c r="CA107" s="197" t="n"/>
      <c r="CB107" s="197" t="n"/>
      <c r="CC107" s="197" t="n"/>
      <c r="CD107" s="197" t="n"/>
      <c r="CE107" s="197" t="n"/>
      <c r="CF107" s="197" t="n"/>
      <c r="CG107" s="197" t="n"/>
      <c r="CH107" s="197" t="n"/>
      <c r="CI107" s="197" t="n"/>
      <c r="CJ107" s="197" t="n"/>
      <c r="CK107" s="197" t="n"/>
      <c r="CL107" s="197" t="n"/>
      <c r="CM107" s="197" t="n"/>
      <c r="CN107" s="197" t="n"/>
      <c r="CO107" s="197" t="n"/>
      <c r="CP107" s="197" t="n"/>
      <c r="CQ107" s="197" t="n"/>
      <c r="CR107" s="197" t="n"/>
      <c r="CS107" s="197" t="n"/>
      <c r="CT107" s="197" t="n"/>
      <c r="CU107" s="197" t="n"/>
      <c r="CV107" s="197" t="n"/>
      <c r="CW107" s="197" t="n"/>
      <c r="CX107" s="197" t="n"/>
      <c r="CY107" s="197" t="n"/>
      <c r="CZ107" s="197" t="n"/>
      <c r="DA107" s="197" t="n"/>
      <c r="DB107" s="197" t="n"/>
      <c r="DC107" s="197" t="n"/>
      <c r="DD107" s="197" t="n"/>
      <c r="DE107" s="197" t="n"/>
      <c r="DF107" s="197" t="n"/>
      <c r="DG107" s="197" t="n"/>
      <c r="DH107" s="197" t="n"/>
      <c r="DI107" s="197" t="n"/>
      <c r="DJ107" s="197" t="n"/>
      <c r="DK107" s="197" t="n"/>
      <c r="DL107" s="197" t="n"/>
      <c r="DM107" s="197" t="n"/>
      <c r="DN107" s="197" t="n"/>
      <c r="DO107" s="197" t="n"/>
      <c r="DP107" s="197" t="n"/>
      <c r="DQ107" s="197" t="n"/>
      <c r="DR107" s="197" t="n"/>
      <c r="DS107" s="197" t="n"/>
      <c r="DT107" s="197" t="n"/>
      <c r="DU107" s="197" t="n"/>
      <c r="DV107" s="197" t="n"/>
      <c r="DW107" s="197" t="n"/>
      <c r="DX107" s="197" t="n"/>
      <c r="DY107" s="197" t="n"/>
      <c r="DZ107" s="197" t="n"/>
      <c r="EA107" s="197" t="n"/>
      <c r="EB107" s="197" t="n"/>
      <c r="EC107" s="197" t="n"/>
      <c r="ED107" s="197" t="n"/>
      <c r="EE107" s="197" t="n"/>
      <c r="EF107" s="197" t="n"/>
      <c r="EG107" s="197" t="n"/>
      <c r="EH107" s="197" t="n"/>
      <c r="EI107" s="197" t="n"/>
      <c r="EJ107" s="197" t="n"/>
    </row>
    <row r="108">
      <c r="B108" s="208" t="n"/>
      <c r="C108" s="215" t="n"/>
      <c r="D108" s="216" t="n"/>
      <c r="E108" s="982" t="n"/>
      <c r="F108" s="982" t="n"/>
      <c r="G108" s="982" t="n"/>
      <c r="H108" s="982" t="n"/>
      <c r="I108" s="981" t="n"/>
      <c r="J108" s="180" t="n"/>
      <c r="N108" s="976" t="inlineStr"/>
      <c r="O108" s="192" t="inlineStr"/>
      <c r="P108" s="192" t="inlineStr"/>
      <c r="Q108" s="192" t="inlineStr"/>
      <c r="R108" s="192" t="inlineStr"/>
      <c r="S108" s="192" t="inlineStr"/>
      <c r="T108" s="192" t="inlineStr"/>
      <c r="U108" s="193" t="n"/>
    </row>
    <row r="109">
      <c r="A109" s="171" t="inlineStr">
        <is>
          <t>K15</t>
        </is>
      </c>
      <c r="B109" s="96" t="inlineStr">
        <is>
          <t xml:space="preserve">Long Term Debt </t>
        </is>
      </c>
      <c r="C109" s="983" t="n"/>
      <c r="D109" s="983" t="n"/>
      <c r="E109" s="983" t="n"/>
      <c r="F109" s="983" t="n"/>
      <c r="G109" s="983" t="n"/>
      <c r="H109" s="983" t="n"/>
      <c r="I109" s="984" t="n"/>
      <c r="J109" s="180" t="n"/>
      <c r="N109" s="966">
        <f>B109</f>
        <v/>
      </c>
      <c r="O109" s="204" t="inlineStr"/>
      <c r="P109" s="204" t="inlineStr"/>
      <c r="Q109" s="204" t="inlineStr"/>
      <c r="R109" s="204" t="inlineStr"/>
      <c r="S109" s="204" t="inlineStr"/>
      <c r="T109" s="204" t="inlineStr"/>
      <c r="U109" s="193" t="n"/>
    </row>
    <row r="110">
      <c r="A110" s="79" t="inlineStr">
        <is>
          <t>K16</t>
        </is>
      </c>
      <c r="B110" s="621" t="inlineStr">
        <is>
          <t xml:space="preserve"> Long Term Borrowings</t>
        </is>
      </c>
      <c r="I110" s="210" t="n"/>
      <c r="J110" s="180" t="n"/>
      <c r="N110" s="985">
        <f>B110</f>
        <v/>
      </c>
      <c r="O110" t="inlineStr"/>
      <c r="P110" t="inlineStr"/>
      <c r="Q110" t="inlineStr"/>
      <c r="R110" t="inlineStr"/>
      <c r="S110" t="inlineStr"/>
      <c r="T110" t="inlineStr"/>
      <c r="U110" s="193">
        <f>I102</f>
        <v/>
      </c>
    </row>
    <row r="111">
      <c r="B111" t="inlineStr">
        <is>
          <t xml:space="preserve">  None Lease liability</t>
        </is>
      </c>
      <c r="G111" t="n">
        <v>24944</v>
      </c>
      <c r="H111" t="n">
        <v>39474</v>
      </c>
      <c r="N111">
        <f>B111</f>
        <v/>
      </c>
      <c r="O111" t="inlineStr"/>
      <c r="P111" t="inlineStr"/>
      <c r="Q111" t="inlineStr"/>
      <c r="R111" t="inlineStr"/>
      <c r="S111">
        <f>G111*BS!$B$9</f>
        <v/>
      </c>
      <c r="T111">
        <f>H111*BS!$B$9</f>
        <v/>
      </c>
    </row>
    <row r="112">
      <c r="B112" t="inlineStr">
        <is>
          <t xml:space="preserve">  Future lease payments are due as follows: Within one year</t>
        </is>
      </c>
      <c r="G112" t="n">
        <v>12147</v>
      </c>
      <c r="H112" t="n">
        <v>13803</v>
      </c>
      <c r="N112">
        <f>B112</f>
        <v/>
      </c>
      <c r="O112" t="inlineStr"/>
      <c r="P112" t="inlineStr"/>
      <c r="Q112" t="inlineStr"/>
      <c r="R112" t="inlineStr"/>
      <c r="S112">
        <f>G112*BS!$B$9</f>
        <v/>
      </c>
      <c r="T112">
        <f>H112*BS!$B$9</f>
        <v/>
      </c>
    </row>
    <row r="113">
      <c r="B113" t="inlineStr">
        <is>
          <t xml:space="preserve">  Future lease payments are due as follows: One to five years</t>
        </is>
      </c>
      <c r="G113" t="n">
        <v>23015</v>
      </c>
      <c r="H113" t="n">
        <v>19850</v>
      </c>
      <c r="N113">
        <f>B113</f>
        <v/>
      </c>
      <c r="O113" t="inlineStr"/>
      <c r="P113" t="inlineStr"/>
      <c r="Q113" t="inlineStr"/>
      <c r="R113" t="inlineStr"/>
      <c r="S113">
        <f>G113*BS!$B$9</f>
        <v/>
      </c>
      <c r="T113">
        <f>H113*BS!$B$9</f>
        <v/>
      </c>
    </row>
    <row r="114">
      <c r="B114" t="inlineStr">
        <is>
          <t xml:space="preserve">  Future lease payments are due as follows: More than five years</t>
        </is>
      </c>
      <c r="G114" t="n">
        <v>1929</v>
      </c>
      <c r="H114" t="n">
        <v>19624</v>
      </c>
      <c r="N114">
        <f>B114</f>
        <v/>
      </c>
      <c r="O114" t="inlineStr"/>
      <c r="P114" t="inlineStr"/>
      <c r="Q114" t="inlineStr"/>
      <c r="R114" t="inlineStr"/>
      <c r="S114">
        <f>G114*BS!$B$9</f>
        <v/>
      </c>
      <c r="T114">
        <f>H114*BS!$B$9</f>
        <v/>
      </c>
    </row>
    <row r="115">
      <c r="B115" t="inlineStr">
        <is>
          <t xml:space="preserve">  None Lease liability</t>
        </is>
      </c>
      <c r="G115" t="n">
        <v>24944</v>
      </c>
      <c r="H115" t="n">
        <v>39474</v>
      </c>
      <c r="N115">
        <f>B115</f>
        <v/>
      </c>
      <c r="O115" t="inlineStr"/>
      <c r="P115" t="inlineStr"/>
      <c r="Q115" t="inlineStr"/>
      <c r="R115" t="inlineStr"/>
      <c r="S115">
        <f>G115*BS!$B$9</f>
        <v/>
      </c>
      <c r="T115">
        <f>H115*BS!$B$9</f>
        <v/>
      </c>
    </row>
    <row r="116">
      <c r="B116" t="inlineStr">
        <is>
          <t xml:space="preserve">  Future lease payments are due as follows: Within one year</t>
        </is>
      </c>
      <c r="G116" t="n">
        <v>12147</v>
      </c>
      <c r="H116" t="n">
        <v>13803</v>
      </c>
      <c r="N116">
        <f>B116</f>
        <v/>
      </c>
      <c r="O116" t="inlineStr"/>
      <c r="P116" t="inlineStr"/>
      <c r="Q116" t="inlineStr"/>
      <c r="R116" t="inlineStr"/>
      <c r="S116">
        <f>G116*BS!$B$9</f>
        <v/>
      </c>
      <c r="T116">
        <f>H116*BS!$B$9</f>
        <v/>
      </c>
    </row>
    <row r="117">
      <c r="B117" t="inlineStr">
        <is>
          <t xml:space="preserve">  Future lease payments are due as follows: One to five years</t>
        </is>
      </c>
      <c r="G117" t="n">
        <v>23015</v>
      </c>
      <c r="H117" t="n">
        <v>19850</v>
      </c>
      <c r="N117">
        <f>B117</f>
        <v/>
      </c>
      <c r="O117" t="inlineStr"/>
      <c r="P117" t="inlineStr"/>
      <c r="Q117" t="inlineStr"/>
      <c r="R117" t="inlineStr"/>
      <c r="S117">
        <f>G117*BS!$B$9</f>
        <v/>
      </c>
      <c r="T117">
        <f>H117*BS!$B$9</f>
        <v/>
      </c>
    </row>
    <row r="118">
      <c r="B118" t="inlineStr">
        <is>
          <t xml:space="preserve">  Future lease payments are due as follows: More than five years</t>
        </is>
      </c>
      <c r="G118" t="n">
        <v>1929</v>
      </c>
      <c r="H118" t="n">
        <v>19624</v>
      </c>
      <c r="N118">
        <f>B118</f>
        <v/>
      </c>
      <c r="O118" t="inlineStr"/>
      <c r="P118" t="inlineStr"/>
      <c r="Q118" t="inlineStr"/>
      <c r="R118" t="inlineStr"/>
      <c r="S118">
        <f>G118*BS!$B$9</f>
        <v/>
      </c>
      <c r="T118">
        <f>H118*BS!$B$9</f>
        <v/>
      </c>
    </row>
    <row r="119">
      <c r="A119" s="79" t="n"/>
      <c r="B119" s="102" t="n"/>
      <c r="C119" s="103" t="n"/>
      <c r="D119" s="103" t="n"/>
      <c r="E119" s="103" t="n"/>
      <c r="F119" s="103" t="n"/>
      <c r="G119" s="103" t="n"/>
      <c r="H119" s="103" t="n"/>
      <c r="I119" s="210" t="n"/>
      <c r="J119" s="180" t="n"/>
      <c r="N119" s="985"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210" t="n"/>
      <c r="J120" s="180" t="n"/>
      <c r="N120" s="985" t="inlineStr"/>
      <c r="O120" s="192" t="inlineStr"/>
      <c r="P120" s="192" t="inlineStr"/>
      <c r="Q120" s="192" t="inlineStr"/>
      <c r="R120" s="192" t="inlineStr"/>
      <c r="S120" s="192" t="inlineStr"/>
      <c r="T120" s="192" t="inlineStr"/>
      <c r="U120" s="193" t="n"/>
    </row>
    <row r="121">
      <c r="A121" s="79" t="inlineStr">
        <is>
          <t>K16T</t>
        </is>
      </c>
      <c r="B121" s="96" t="inlineStr">
        <is>
          <t xml:space="preserve"> Total </t>
        </is>
      </c>
      <c r="C121" s="954">
        <f>SUM(INDIRECT(ADDRESS(MATCH("K16",$A:$A,0)+1,COLUMN(C$13),4)&amp;":"&amp;ADDRESS(MATCH("K16T",$A:$A,0)-1,COLUMN(C$13),4)))</f>
        <v/>
      </c>
      <c r="D121" s="954">
        <f>SUM(INDIRECT(ADDRESS(MATCH("K16",$A:$A,0)+1,COLUMN(D$13),4)&amp;":"&amp;ADDRESS(MATCH("K16T",$A:$A,0)-1,COLUMN(D$13),4)))</f>
        <v/>
      </c>
      <c r="E121" s="954">
        <f>SUM(INDIRECT(ADDRESS(MATCH("K16",$A:$A,0)+1,COLUMN(E$13),4)&amp;":"&amp;ADDRESS(MATCH("K16T",$A:$A,0)-1,COLUMN(E$13),4)))</f>
        <v/>
      </c>
      <c r="F121" s="954">
        <f>SUM(INDIRECT(ADDRESS(MATCH("K16",$A:$A,0)+1,COLUMN(F$13),4)&amp;":"&amp;ADDRESS(MATCH("K16T",$A:$A,0)-1,COLUMN(F$13),4)))</f>
        <v/>
      </c>
      <c r="G121" s="954">
        <f>SUM(INDIRECT(ADDRESS(MATCH("K16",$A:$A,0)+1,COLUMN(G$13),4)&amp;":"&amp;ADDRESS(MATCH("K16T",$A:$A,0)-1,COLUMN(G$13),4)))</f>
        <v/>
      </c>
      <c r="H121" s="954">
        <f>SUM(INDIRECT(ADDRESS(MATCH("K16",$A:$A,0)+1,COLUMN(H$13),4)&amp;":"&amp;ADDRESS(MATCH("K16T",$A:$A,0)-1,COLUMN(H$13),4)))</f>
        <v/>
      </c>
      <c r="I121" s="210" t="n"/>
      <c r="J121" s="180" t="n"/>
      <c r="N121" s="985">
        <f>B121</f>
        <v/>
      </c>
      <c r="O121" s="192">
        <f>C121*BS!$B$9</f>
        <v/>
      </c>
      <c r="P121" s="192">
        <f>D121*BS!$B$9</f>
        <v/>
      </c>
      <c r="Q121" s="192">
        <f>E121*BS!$B$9</f>
        <v/>
      </c>
      <c r="R121" s="192">
        <f>F121*BS!$B$9</f>
        <v/>
      </c>
      <c r="S121" s="192">
        <f>G121*BS!$B$9</f>
        <v/>
      </c>
      <c r="T121" s="192">
        <f>H121*BS!$B$9</f>
        <v/>
      </c>
      <c r="U121" s="193" t="n"/>
    </row>
    <row r="122" customFormat="1" s="194">
      <c r="A122" s="79" t="inlineStr">
        <is>
          <t>K17</t>
        </is>
      </c>
      <c r="B122" s="621" t="inlineStr">
        <is>
          <t xml:space="preserve"> Bond</t>
        </is>
      </c>
      <c r="I122" s="986" t="n"/>
      <c r="J122" s="180" t="n"/>
      <c r="N122" s="985">
        <f>B122</f>
        <v/>
      </c>
      <c r="O122" t="inlineStr"/>
      <c r="P122" t="inlineStr"/>
      <c r="Q122" t="inlineStr"/>
      <c r="R122" t="inlineStr"/>
      <c r="S122" t="inlineStr"/>
      <c r="T122" t="inlineStr"/>
      <c r="U122" s="193">
        <f>I106</f>
        <v/>
      </c>
    </row>
    <row r="123">
      <c r="A123" s="79" t="n"/>
      <c r="B123" s="102" t="n"/>
      <c r="C123" s="103" t="n"/>
      <c r="D123" s="103" t="n"/>
      <c r="E123" s="103" t="n"/>
      <c r="F123" s="103" t="n"/>
      <c r="G123" s="103" t="n"/>
      <c r="H123" s="103" t="n"/>
      <c r="I123" s="986" t="n"/>
      <c r="J123" s="180" t="n"/>
      <c r="N123" s="985"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86" t="n"/>
      <c r="J124" s="180" t="n"/>
      <c r="N124" s="985" t="inlineStr"/>
      <c r="O124" s="192" t="inlineStr"/>
      <c r="P124" s="192" t="inlineStr"/>
      <c r="Q124" s="192" t="inlineStr"/>
      <c r="R124" s="192" t="inlineStr"/>
      <c r="S124" s="192" t="inlineStr"/>
      <c r="T124" s="192" t="inlineStr"/>
      <c r="U124" s="193" t="n"/>
    </row>
    <row r="125" customFormat="1" s="194">
      <c r="A125" s="79" t="inlineStr">
        <is>
          <t>K17T</t>
        </is>
      </c>
      <c r="B125" s="96" t="inlineStr">
        <is>
          <t xml:space="preserve"> Total </t>
        </is>
      </c>
      <c r="C125" s="954">
        <f>SUM(INDIRECT(ADDRESS(MATCH("K17",$A:$A,0)+1,COLUMN(C$13),4)&amp;":"&amp;ADDRESS(MATCH("K17T",$A:$A,0)-1,COLUMN(C$13),4)))</f>
        <v/>
      </c>
      <c r="D125" s="954">
        <f>SUM(INDIRECT(ADDRESS(MATCH("K17",$A:$A,0)+1,COLUMN(D$13),4)&amp;":"&amp;ADDRESS(MATCH("K17T",$A:$A,0)-1,COLUMN(D$13),4)))</f>
        <v/>
      </c>
      <c r="E125" s="954">
        <f>SUM(INDIRECT(ADDRESS(MATCH("K17",$A:$A,0)+1,COLUMN(E$13),4)&amp;":"&amp;ADDRESS(MATCH("K17T",$A:$A,0)-1,COLUMN(E$13),4)))</f>
        <v/>
      </c>
      <c r="F125" s="954">
        <f>SUM(INDIRECT(ADDRESS(MATCH("K17",$A:$A,0)+1,COLUMN(F$13),4)&amp;":"&amp;ADDRESS(MATCH("K17T",$A:$A,0)-1,COLUMN(F$13),4)))</f>
        <v/>
      </c>
      <c r="G125" s="954">
        <f>SUM(INDIRECT(ADDRESS(MATCH("K17",$A:$A,0)+1,COLUMN(G$13),4)&amp;":"&amp;ADDRESS(MATCH("K17T",$A:$A,0)-1,COLUMN(G$13),4)))</f>
        <v/>
      </c>
      <c r="H125" s="954">
        <f>SUM(INDIRECT(ADDRESS(MATCH("K17",$A:$A,0)+1,COLUMN(H$13),4)&amp;":"&amp;ADDRESS(MATCH("K17T",$A:$A,0)-1,COLUMN(H$13),4)))</f>
        <v/>
      </c>
      <c r="I125" s="986" t="n"/>
      <c r="J125" s="180" t="n"/>
      <c r="N125" s="985">
        <f>B125</f>
        <v/>
      </c>
      <c r="O125" s="192">
        <f>C125*BS!$B$9</f>
        <v/>
      </c>
      <c r="P125" s="192">
        <f>D125*BS!$B$9</f>
        <v/>
      </c>
      <c r="Q125" s="192">
        <f>E125*BS!$B$9</f>
        <v/>
      </c>
      <c r="R125" s="192">
        <f>F125*BS!$B$9</f>
        <v/>
      </c>
      <c r="S125" s="192">
        <f>G125*BS!$B$9</f>
        <v/>
      </c>
      <c r="T125" s="192">
        <f>H125*BS!$B$9</f>
        <v/>
      </c>
      <c r="U125" s="193" t="n"/>
    </row>
    <row r="126">
      <c r="A126" s="79" t="inlineStr">
        <is>
          <t>K18</t>
        </is>
      </c>
      <c r="B126" s="621" t="inlineStr">
        <is>
          <t xml:space="preserve"> Subordinate Debt</t>
        </is>
      </c>
      <c r="I126" s="975" t="n"/>
      <c r="J126" s="180" t="n"/>
      <c r="N126" s="985">
        <f>B126</f>
        <v/>
      </c>
      <c r="O126" t="inlineStr"/>
      <c r="P126" t="inlineStr"/>
      <c r="Q126" t="inlineStr"/>
      <c r="R126" t="inlineStr"/>
      <c r="S126" t="inlineStr"/>
      <c r="T126" t="inlineStr"/>
      <c r="U126" s="193">
        <f>I110</f>
        <v/>
      </c>
    </row>
    <row r="127">
      <c r="A127" s="79" t="n"/>
      <c r="B127" s="102" t="n"/>
      <c r="C127" s="103" t="n"/>
      <c r="D127" s="103" t="n"/>
      <c r="E127" s="103" t="n"/>
      <c r="F127" s="103" t="n"/>
      <c r="G127" s="103" t="n"/>
      <c r="H127" s="103"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t="n"/>
    </row>
    <row r="129">
      <c r="A129" s="79" t="inlineStr">
        <is>
          <t>K18T</t>
        </is>
      </c>
      <c r="B129" s="96" t="inlineStr">
        <is>
          <t xml:space="preserve"> Total </t>
        </is>
      </c>
      <c r="C129" s="954">
        <f>SUM(INDIRECT(ADDRESS(MATCH("K18",$A:$A,0)+1,COLUMN(C$13),4)&amp;":"&amp;ADDRESS(MATCH("K18T",$A:$A,0)-1,COLUMN(C$13),4)))</f>
        <v/>
      </c>
      <c r="D129" s="954">
        <f>SUM(INDIRECT(ADDRESS(MATCH("K18",$A:$A,0)+1,COLUMN(D$13),4)&amp;":"&amp;ADDRESS(MATCH("K18T",$A:$A,0)-1,COLUMN(D$13),4)))</f>
        <v/>
      </c>
      <c r="E129" s="954">
        <f>SUM(INDIRECT(ADDRESS(MATCH("K18",$A:$A,0)+1,COLUMN(E$13),4)&amp;":"&amp;ADDRESS(MATCH("K18T",$A:$A,0)-1,COLUMN(E$13),4)))</f>
        <v/>
      </c>
      <c r="F129" s="954">
        <f>SUM(INDIRECT(ADDRESS(MATCH("K18",$A:$A,0)+1,COLUMN(F$13),4)&amp;":"&amp;ADDRESS(MATCH("K18T",$A:$A,0)-1,COLUMN(F$13),4)))</f>
        <v/>
      </c>
      <c r="G129" s="954">
        <f>SUM(INDIRECT(ADDRESS(MATCH("K18",$A:$A,0)+1,COLUMN(G$13),4)&amp;":"&amp;ADDRESS(MATCH("K18T",$A:$A,0)-1,COLUMN(G$13),4)))</f>
        <v/>
      </c>
      <c r="H129" s="954">
        <f>SUM(INDIRECT(ADDRESS(MATCH("K18",$A:$A,0)+1,COLUMN(H$13),4)&amp;":"&amp;ADDRESS(MATCH("K18T",$A:$A,0)-1,COLUMN(H$13),4)))</f>
        <v/>
      </c>
      <c r="I129" s="975" t="n"/>
      <c r="J129" s="180" t="n"/>
      <c r="N129" s="976">
        <f>B129</f>
        <v/>
      </c>
      <c r="O129" s="192">
        <f>C129*BS!$B$9</f>
        <v/>
      </c>
      <c r="P129" s="192">
        <f>D129*BS!$B$9</f>
        <v/>
      </c>
      <c r="Q129" s="192">
        <f>E129*BS!$B$9</f>
        <v/>
      </c>
      <c r="R129" s="192">
        <f>F129*BS!$B$9</f>
        <v/>
      </c>
      <c r="S129" s="192">
        <f>G129*BS!$B$9</f>
        <v/>
      </c>
      <c r="T129" s="192">
        <f>H129*BS!$B$9</f>
        <v/>
      </c>
      <c r="U129" s="193" t="n"/>
    </row>
    <row r="130">
      <c r="A130" s="79" t="inlineStr">
        <is>
          <t>K19</t>
        </is>
      </c>
      <c r="B130" s="102" t="inlineStr">
        <is>
          <t xml:space="preserve"> Loan from related parties </t>
        </is>
      </c>
      <c r="C130" s="220" t="n"/>
      <c r="D130" s="220" t="n"/>
      <c r="E130" s="220" t="n"/>
      <c r="F130" s="220" t="n"/>
      <c r="G130" s="220" t="n"/>
      <c r="H130" s="220" t="n"/>
      <c r="I130" s="975" t="n"/>
      <c r="J130" s="180" t="n"/>
      <c r="N130" s="976">
        <f>B130</f>
        <v/>
      </c>
      <c r="O130" s="192" t="inlineStr"/>
      <c r="P130" s="192" t="inlineStr"/>
      <c r="Q130" s="192" t="inlineStr"/>
      <c r="R130" s="192" t="inlineStr"/>
      <c r="S130" s="192" t="inlineStr"/>
      <c r="T130" s="192" t="inlineStr"/>
      <c r="U130" s="193">
        <f>I114</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I115</f>
        <v/>
      </c>
    </row>
    <row r="132">
      <c r="A132" s="79" t="n"/>
      <c r="B132" s="102" t="n"/>
      <c r="C132" s="220" t="n"/>
      <c r="D132" s="220" t="n"/>
      <c r="E132" s="220" t="n"/>
      <c r="F132" s="220" t="n"/>
      <c r="G132" s="220" t="n"/>
      <c r="H132" s="220" t="n"/>
      <c r="I132" s="975" t="n"/>
      <c r="J132" s="180" t="n"/>
      <c r="N132" s="976" t="inlineStr"/>
      <c r="O132" s="192" t="inlineStr"/>
      <c r="P132" s="192" t="inlineStr"/>
      <c r="Q132" s="192" t="inlineStr"/>
      <c r="R132" s="192" t="inlineStr"/>
      <c r="S132" s="192" t="inlineStr"/>
      <c r="T132" s="192" t="inlineStr"/>
      <c r="U132" s="193">
        <f>I116</f>
        <v/>
      </c>
    </row>
    <row r="133">
      <c r="A133" s="79" t="n"/>
      <c r="B133" s="102" t="n"/>
      <c r="C133" s="103" t="n"/>
      <c r="D133" s="103" t="n"/>
      <c r="E133" s="103" t="n"/>
      <c r="F133" s="103" t="n"/>
      <c r="G133" s="103" t="n"/>
      <c r="H133" s="103" t="n"/>
      <c r="I133" s="975" t="n"/>
      <c r="J133" s="180" t="n"/>
      <c r="N133" s="976" t="inlineStr"/>
      <c r="O133" s="192" t="inlineStr"/>
      <c r="P133" s="192" t="inlineStr"/>
      <c r="Q133" s="192" t="inlineStr"/>
      <c r="R133" s="192" t="inlineStr"/>
      <c r="S133" s="192" t="inlineStr"/>
      <c r="T133" s="192" t="inlineStr"/>
      <c r="U133" s="193">
        <f>I117</f>
        <v/>
      </c>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t="n"/>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I119</f>
        <v/>
      </c>
    </row>
    <row r="136">
      <c r="A136" s="79" t="n"/>
      <c r="B136" s="102" t="n"/>
      <c r="C136" s="220" t="n"/>
      <c r="D136" s="220" t="n"/>
      <c r="E136" s="220" t="n"/>
      <c r="F136" s="220" t="n"/>
      <c r="G136" s="220" t="n"/>
      <c r="H136" s="220" t="n"/>
      <c r="I136" s="975" t="n"/>
      <c r="J136" s="180" t="n"/>
      <c r="N136" s="976" t="inlineStr"/>
      <c r="O136" s="192" t="inlineStr"/>
      <c r="P136" s="192" t="inlineStr"/>
      <c r="Q136" s="192" t="inlineStr"/>
      <c r="R136" s="192" t="inlineStr"/>
      <c r="S136" s="192" t="inlineStr"/>
      <c r="T136" s="192" t="inlineStr"/>
      <c r="U136" s="193">
        <f>I120</f>
        <v/>
      </c>
    </row>
    <row r="137">
      <c r="B137" s="102" t="inlineStr">
        <is>
          <t xml:space="preserve"> Others </t>
        </is>
      </c>
      <c r="C137" s="220" t="n"/>
      <c r="D137" s="220" t="n"/>
      <c r="E137" s="220" t="n"/>
      <c r="F137" s="220" t="n"/>
      <c r="G137" s="220" t="n"/>
      <c r="H137" s="220" t="n"/>
      <c r="I137" s="980" t="n"/>
      <c r="J137" s="180" t="n"/>
      <c r="N137" s="976">
        <f>B137</f>
        <v/>
      </c>
      <c r="O137" s="192" t="inlineStr"/>
      <c r="P137" s="192" t="inlineStr"/>
      <c r="Q137" s="192" t="inlineStr"/>
      <c r="R137" s="192" t="inlineStr"/>
      <c r="S137" s="192" t="inlineStr"/>
      <c r="T137" s="192" t="inlineStr"/>
      <c r="U137" s="193">
        <f>I121</f>
        <v/>
      </c>
    </row>
    <row r="138">
      <c r="A138" s="194" t="inlineStr">
        <is>
          <t>K20</t>
        </is>
      </c>
      <c r="B138" s="96" t="inlineStr">
        <is>
          <t xml:space="preserve">Total </t>
        </is>
      </c>
      <c r="C138" s="987">
        <f>INDIRECT(ADDRESS(MATCH("K16T",$A:$A,0),COLUMN(C$13),4))+INDIRECT(ADDRESS(MATCH("K17T",$A:$A,0),COLUMN(C$13),4))+INDIRECT(ADDRESS(MATCH("K18T",$A:$A,0),COLUMN(C$13),4))+SUM(INDIRECT(ADDRESS(MATCH("K19",$A:$A,0),COLUMN(C$13),4)&amp;":"&amp;ADDRESS(MATCH("K20",$A:$A,0)-1,COLUMN(C$13),4)))</f>
        <v/>
      </c>
      <c r="D138" s="987">
        <f>INDIRECT(ADDRESS(MATCH("K16T",$A:$A,0),COLUMN(D$13),4))+INDIRECT(ADDRESS(MATCH("K17T",$A:$A,0),COLUMN(D$13),4))+INDIRECT(ADDRESS(MATCH("K18T",$A:$A,0),COLUMN(D$13),4))+SUM(INDIRECT(ADDRESS(MATCH("K19",$A:$A,0),COLUMN(D$13),4)&amp;":"&amp;ADDRESS(MATCH("K20",$A:$A,0)-1,COLUMN(D$13),4)))</f>
        <v/>
      </c>
      <c r="E138" s="987">
        <f>INDIRECT(ADDRESS(MATCH("K16T",$A:$A,0),COLUMN(E$13),4))+INDIRECT(ADDRESS(MATCH("K17T",$A:$A,0),COLUMN(E$13),4))+INDIRECT(ADDRESS(MATCH("K18T",$A:$A,0),COLUMN(E$13),4))+SUM(INDIRECT(ADDRESS(MATCH("K19",$A:$A,0),COLUMN(E$13),4)&amp;":"&amp;ADDRESS(MATCH("K20",$A:$A,0)-1,COLUMN(E$13),4)))</f>
        <v/>
      </c>
      <c r="F138" s="987">
        <f>INDIRECT(ADDRESS(MATCH("K16T",$A:$A,0),COLUMN(F$13),4))+INDIRECT(ADDRESS(MATCH("K17T",$A:$A,0),COLUMN(F$13),4))+INDIRECT(ADDRESS(MATCH("K18T",$A:$A,0),COLUMN(F$13),4))+SUM(INDIRECT(ADDRESS(MATCH("K19",$A:$A,0),COLUMN(F$13),4)&amp;":"&amp;ADDRESS(MATCH("K20",$A:$A,0)-1,COLUMN(F$13),4)))</f>
        <v/>
      </c>
      <c r="G138" s="987">
        <f>INDIRECT(ADDRESS(MATCH("K16T",$A:$A,0),COLUMN(G$13),4))+INDIRECT(ADDRESS(MATCH("K17T",$A:$A,0),COLUMN(G$13),4))+INDIRECT(ADDRESS(MATCH("K18T",$A:$A,0),COLUMN(G$13),4))+SUM(INDIRECT(ADDRESS(MATCH("K19",$A:$A,0),COLUMN(G$13),4)&amp;":"&amp;ADDRESS(MATCH("K20",$A:$A,0)-1,COLUMN(G$13),4)))</f>
        <v/>
      </c>
      <c r="H138" s="987">
        <f>INDIRECT(ADDRESS(MATCH("K16T",$A:$A,0),COLUMN(H$13),4))+INDIRECT(ADDRESS(MATCH("K17T",$A:$A,0),COLUMN(H$13),4))+INDIRECT(ADDRESS(MATCH("K18T",$A:$A,0),COLUMN(H$13),4))+SUM(INDIRECT(ADDRESS(MATCH("K19",$A:$A,0),COLUMN(H$13),4)&amp;":"&amp;ADDRESS(MATCH("K20",$A:$A,0)-1,COLUMN(H$13),4)))</f>
        <v/>
      </c>
      <c r="I138" s="988" t="n"/>
      <c r="J138" s="196" t="n"/>
      <c r="K138" s="197" t="n"/>
      <c r="L138" s="197" t="n"/>
      <c r="M138" s="197" t="n"/>
      <c r="N138" s="966">
        <f>B138</f>
        <v/>
      </c>
      <c r="O138" s="198">
        <f>C138*BS!$B$9</f>
        <v/>
      </c>
      <c r="P138" s="198">
        <f>D138*BS!$B$9</f>
        <v/>
      </c>
      <c r="Q138" s="198">
        <f>E138*BS!$B$9</f>
        <v/>
      </c>
      <c r="R138" s="198">
        <f>F138*BS!$B$9</f>
        <v/>
      </c>
      <c r="S138" s="198">
        <f>G138*BS!$B$9</f>
        <v/>
      </c>
      <c r="T138" s="198">
        <f>H138*BS!$B$9</f>
        <v/>
      </c>
      <c r="U138" s="193">
        <f>I122</f>
        <v/>
      </c>
      <c r="V138" s="197" t="n"/>
      <c r="W138" s="197" t="n"/>
      <c r="X138" s="197" t="n"/>
      <c r="Y138" s="197" t="n"/>
      <c r="Z138" s="197" t="n"/>
      <c r="AA138" s="197" t="n"/>
      <c r="AB138" s="197" t="n"/>
      <c r="AC138" s="197" t="n"/>
      <c r="AD138" s="197" t="n"/>
      <c r="AE138" s="197" t="n"/>
      <c r="AF138" s="197" t="n"/>
      <c r="AG138" s="197" t="n"/>
      <c r="AH138" s="197" t="n"/>
      <c r="AI138" s="197" t="n"/>
      <c r="AJ138" s="197" t="n"/>
      <c r="AK138" s="197" t="n"/>
      <c r="AL138" s="197" t="n"/>
      <c r="AM138" s="197" t="n"/>
      <c r="AN138" s="197" t="n"/>
      <c r="AO138" s="197" t="n"/>
      <c r="AP138" s="197" t="n"/>
      <c r="AQ138" s="197" t="n"/>
      <c r="AR138" s="197" t="n"/>
      <c r="AS138" s="197" t="n"/>
      <c r="AT138" s="197" t="n"/>
      <c r="AU138" s="197" t="n"/>
      <c r="AV138" s="197" t="n"/>
      <c r="AW138" s="197" t="n"/>
      <c r="AX138" s="197" t="n"/>
      <c r="AY138" s="197" t="n"/>
      <c r="AZ138" s="197" t="n"/>
      <c r="BA138" s="197" t="n"/>
      <c r="BB138" s="197" t="n"/>
      <c r="BC138" s="197" t="n"/>
      <c r="BD138" s="197" t="n"/>
      <c r="BE138" s="197" t="n"/>
      <c r="BF138" s="197" t="n"/>
      <c r="BG138" s="197" t="n"/>
      <c r="BH138" s="197" t="n"/>
      <c r="BI138" s="197" t="n"/>
      <c r="BJ138" s="197" t="n"/>
      <c r="BK138" s="197" t="n"/>
      <c r="BL138" s="197" t="n"/>
      <c r="BM138" s="197" t="n"/>
      <c r="BN138" s="197" t="n"/>
      <c r="BO138" s="197" t="n"/>
      <c r="BP138" s="197" t="n"/>
      <c r="BQ138" s="197" t="n"/>
      <c r="BR138" s="197" t="n"/>
      <c r="BS138" s="197" t="n"/>
      <c r="BT138" s="197" t="n"/>
      <c r="BU138" s="197" t="n"/>
      <c r="BV138" s="197" t="n"/>
      <c r="BW138" s="197" t="n"/>
      <c r="BX138" s="197" t="n"/>
      <c r="BY138" s="197" t="n"/>
      <c r="BZ138" s="197" t="n"/>
      <c r="CA138" s="197" t="n"/>
      <c r="CB138" s="197" t="n"/>
      <c r="CC138" s="197" t="n"/>
      <c r="CD138" s="197" t="n"/>
      <c r="CE138" s="197" t="n"/>
      <c r="CF138" s="197" t="n"/>
      <c r="CG138" s="197" t="n"/>
      <c r="CH138" s="197" t="n"/>
      <c r="CI138" s="197" t="n"/>
      <c r="CJ138" s="197" t="n"/>
      <c r="CK138" s="197" t="n"/>
      <c r="CL138" s="197" t="n"/>
      <c r="CM138" s="197" t="n"/>
      <c r="CN138" s="197" t="n"/>
      <c r="CO138" s="197" t="n"/>
      <c r="CP138" s="197" t="n"/>
      <c r="CQ138" s="197" t="n"/>
      <c r="CR138" s="197" t="n"/>
      <c r="CS138" s="197" t="n"/>
      <c r="CT138" s="197" t="n"/>
      <c r="CU138" s="197" t="n"/>
      <c r="CV138" s="197" t="n"/>
      <c r="CW138" s="197" t="n"/>
      <c r="CX138" s="197" t="n"/>
      <c r="CY138" s="197" t="n"/>
      <c r="CZ138" s="197" t="n"/>
      <c r="DA138" s="197" t="n"/>
      <c r="DB138" s="197" t="n"/>
      <c r="DC138" s="197" t="n"/>
      <c r="DD138" s="197" t="n"/>
      <c r="DE138" s="197" t="n"/>
      <c r="DF138" s="197" t="n"/>
      <c r="DG138" s="197" t="n"/>
      <c r="DH138" s="197" t="n"/>
      <c r="DI138" s="197" t="n"/>
      <c r="DJ138" s="197" t="n"/>
      <c r="DK138" s="197" t="n"/>
      <c r="DL138" s="197" t="n"/>
      <c r="DM138" s="197" t="n"/>
      <c r="DN138" s="197" t="n"/>
      <c r="DO138" s="197" t="n"/>
      <c r="DP138" s="197" t="n"/>
      <c r="DQ138" s="197" t="n"/>
      <c r="DR138" s="197" t="n"/>
      <c r="DS138" s="197" t="n"/>
      <c r="DT138" s="197" t="n"/>
      <c r="DU138" s="197" t="n"/>
      <c r="DV138" s="197" t="n"/>
      <c r="DW138" s="197" t="n"/>
      <c r="DX138" s="197" t="n"/>
      <c r="DY138" s="197" t="n"/>
      <c r="DZ138" s="197" t="n"/>
      <c r="EA138" s="197" t="n"/>
      <c r="EB138" s="197" t="n"/>
      <c r="EC138" s="197" t="n"/>
      <c r="ED138" s="197" t="n"/>
      <c r="EE138" s="197" t="n"/>
      <c r="EF138" s="197" t="n"/>
      <c r="EG138" s="197" t="n"/>
      <c r="EH138" s="197" t="n"/>
      <c r="EI138" s="197" t="n"/>
      <c r="EJ138" s="197" t="n"/>
    </row>
    <row r="139">
      <c r="B139" s="102" t="n"/>
      <c r="C139" s="989" t="n"/>
      <c r="D139" s="989" t="n"/>
      <c r="E139" s="989" t="n"/>
      <c r="F139" s="989" t="n"/>
      <c r="G139" s="989" t="n"/>
      <c r="H139" s="989" t="n"/>
      <c r="I139" s="980" t="n"/>
      <c r="J139" s="180" t="n"/>
      <c r="N139" s="976" t="inlineStr"/>
      <c r="O139" s="192" t="inlineStr"/>
      <c r="P139" s="192" t="inlineStr"/>
      <c r="Q139" s="192" t="inlineStr"/>
      <c r="R139" s="192" t="inlineStr"/>
      <c r="S139" s="192" t="inlineStr"/>
      <c r="T139" s="192" t="inlineStr"/>
      <c r="U139" s="193" t="n"/>
    </row>
    <row r="140" customFormat="1" s="194">
      <c r="A140" s="194" t="inlineStr">
        <is>
          <t>K21</t>
        </is>
      </c>
      <c r="B140" s="96" t="inlineStr">
        <is>
          <t xml:space="preserve">Deferred Taxes </t>
        </is>
      </c>
      <c r="C140" s="990" t="n"/>
      <c r="D140" s="990" t="n"/>
      <c r="E140" s="990" t="n"/>
      <c r="F140" s="990" t="n"/>
      <c r="G140" s="990" t="n"/>
      <c r="H140" s="990" t="n"/>
      <c r="I140" s="988" t="n"/>
      <c r="J140" s="196" t="n"/>
      <c r="K140" s="197" t="n"/>
      <c r="L140" s="197" t="n"/>
      <c r="M140" s="197" t="n"/>
      <c r="N140" s="966">
        <f>B140</f>
        <v/>
      </c>
      <c r="O140" s="198" t="inlineStr"/>
      <c r="P140" s="198" t="inlineStr"/>
      <c r="Q140" s="198" t="inlineStr"/>
      <c r="R140" s="198" t="inlineStr"/>
      <c r="S140" s="198" t="inlineStr"/>
      <c r="T140" s="198" t="inlineStr"/>
      <c r="U140" s="193">
        <f>I124</f>
        <v/>
      </c>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inlineStr">
        <is>
          <t>Deferred tax liabilities</t>
        </is>
      </c>
      <c r="C141" s="103" t="n"/>
      <c r="D141" s="103" t="n"/>
      <c r="E141" s="103" t="n"/>
      <c r="F141" s="103" t="n"/>
      <c r="G141" s="103" t="n">
        <v>7178</v>
      </c>
      <c r="H141" s="103" t="n">
        <v>6939</v>
      </c>
      <c r="I141" s="988" t="n"/>
      <c r="J141" s="196" t="n"/>
      <c r="K141" s="197" t="n"/>
      <c r="L141" s="197" t="n"/>
      <c r="M141" s="197" t="n"/>
      <c r="N141" s="966">
        <f>B141</f>
        <v/>
      </c>
      <c r="O141" s="198" t="inlineStr"/>
      <c r="P141" s="198" t="inlineStr"/>
      <c r="Q141" s="198" t="inlineStr"/>
      <c r="R141" s="198" t="inlineStr"/>
      <c r="S141" s="198">
        <f>G141*BS!$B$9</f>
        <v/>
      </c>
      <c r="T141" s="198">
        <f>H141*BS!$B$9</f>
        <v/>
      </c>
      <c r="U141" s="193" t="n"/>
      <c r="V141" s="197" t="n"/>
      <c r="W141" s="197" t="n"/>
      <c r="X141" s="197" t="n"/>
      <c r="Y141" s="197" t="n"/>
      <c r="Z141" s="197" t="n"/>
      <c r="AA141" s="197" t="n"/>
      <c r="AB141" s="197" t="n"/>
      <c r="AC141" s="197" t="n"/>
      <c r="AD141" s="197" t="n"/>
      <c r="AE141" s="197" t="n"/>
      <c r="AF141" s="197" t="n"/>
      <c r="AG141" s="197" t="n"/>
      <c r="AH141" s="197" t="n"/>
      <c r="AI141" s="197" t="n"/>
      <c r="AJ141" s="197" t="n"/>
      <c r="AK141" s="197" t="n"/>
      <c r="AL141" s="197" t="n"/>
      <c r="AM141" s="197" t="n"/>
      <c r="AN141" s="197" t="n"/>
      <c r="AO141" s="197" t="n"/>
      <c r="AP141" s="197" t="n"/>
      <c r="AQ141" s="197" t="n"/>
      <c r="AR141" s="197" t="n"/>
      <c r="AS141" s="197" t="n"/>
      <c r="AT141" s="197" t="n"/>
      <c r="AU141" s="197" t="n"/>
      <c r="AV141" s="197" t="n"/>
      <c r="AW141" s="197" t="n"/>
      <c r="AX141" s="197" t="n"/>
      <c r="AY141" s="197" t="n"/>
      <c r="AZ141" s="197" t="n"/>
      <c r="BA141" s="197" t="n"/>
      <c r="BB141" s="197" t="n"/>
      <c r="BC141" s="197" t="n"/>
      <c r="BD141" s="197" t="n"/>
      <c r="BE141" s="197" t="n"/>
      <c r="BF141" s="197" t="n"/>
      <c r="BG141" s="197" t="n"/>
      <c r="BH141" s="197" t="n"/>
      <c r="BI141" s="197" t="n"/>
      <c r="BJ141" s="197" t="n"/>
      <c r="BK141" s="197" t="n"/>
      <c r="BL141" s="197" t="n"/>
      <c r="BM141" s="197" t="n"/>
      <c r="BN141" s="197" t="n"/>
      <c r="BO141" s="197" t="n"/>
      <c r="BP141" s="197" t="n"/>
      <c r="BQ141" s="197" t="n"/>
      <c r="BR141" s="197" t="n"/>
      <c r="BS141" s="197" t="n"/>
      <c r="BT141" s="197" t="n"/>
      <c r="BU141" s="197" t="n"/>
      <c r="BV141" s="197" t="n"/>
      <c r="BW141" s="197" t="n"/>
      <c r="BX141" s="197" t="n"/>
      <c r="BY141" s="197" t="n"/>
      <c r="BZ141" s="197" t="n"/>
      <c r="CA141" s="197" t="n"/>
      <c r="CB141" s="197" t="n"/>
      <c r="CC141" s="197" t="n"/>
      <c r="CD141" s="197" t="n"/>
      <c r="CE141" s="197" t="n"/>
      <c r="CF141" s="197" t="n"/>
      <c r="CG141" s="197" t="n"/>
      <c r="CH141" s="197" t="n"/>
      <c r="CI141" s="197" t="n"/>
      <c r="CJ141" s="197" t="n"/>
      <c r="CK141" s="197" t="n"/>
      <c r="CL141" s="197" t="n"/>
      <c r="CM141" s="197" t="n"/>
      <c r="CN141" s="197" t="n"/>
      <c r="CO141" s="197" t="n"/>
      <c r="CP141" s="197" t="n"/>
      <c r="CQ141" s="197" t="n"/>
      <c r="CR141" s="197" t="n"/>
      <c r="CS141" s="197" t="n"/>
      <c r="CT141" s="197" t="n"/>
      <c r="CU141" s="197" t="n"/>
      <c r="CV141" s="197" t="n"/>
      <c r="CW141" s="197" t="n"/>
      <c r="CX141" s="197" t="n"/>
      <c r="CY141" s="197" t="n"/>
      <c r="CZ141" s="197" t="n"/>
      <c r="DA141" s="197" t="n"/>
      <c r="DB141" s="197" t="n"/>
      <c r="DC141" s="197" t="n"/>
      <c r="DD141" s="197" t="n"/>
      <c r="DE141" s="197" t="n"/>
      <c r="DF141" s="197" t="n"/>
      <c r="DG141" s="197" t="n"/>
      <c r="DH141" s="197" t="n"/>
      <c r="DI141" s="197" t="n"/>
      <c r="DJ141" s="197" t="n"/>
      <c r="DK141" s="197" t="n"/>
      <c r="DL141" s="197" t="n"/>
      <c r="DM141" s="197" t="n"/>
      <c r="DN141" s="197" t="n"/>
      <c r="DO141" s="197" t="n"/>
      <c r="DP141" s="197" t="n"/>
      <c r="DQ141" s="197" t="n"/>
      <c r="DR141" s="197" t="n"/>
      <c r="DS141" s="197" t="n"/>
      <c r="DT141" s="197" t="n"/>
      <c r="DU141" s="197" t="n"/>
      <c r="DV141" s="197" t="n"/>
      <c r="DW141" s="197" t="n"/>
      <c r="DX141" s="197" t="n"/>
      <c r="DY141" s="197" t="n"/>
      <c r="DZ141" s="197" t="n"/>
      <c r="EA141" s="197" t="n"/>
      <c r="EB141" s="197" t="n"/>
      <c r="EC141" s="197" t="n"/>
      <c r="ED141" s="197" t="n"/>
      <c r="EE141" s="197" t="n"/>
      <c r="EF141" s="197" t="n"/>
      <c r="EG141" s="197" t="n"/>
      <c r="EH141" s="197" t="n"/>
      <c r="EI141" s="197" t="n"/>
      <c r="EJ141" s="197" t="n"/>
    </row>
    <row r="142" customFormat="1" s="194">
      <c r="B142" s="102" t="inlineStr">
        <is>
          <t>Deferred tax liabilities</t>
        </is>
      </c>
      <c r="C142" s="952" t="n"/>
      <c r="D142" s="952" t="n"/>
      <c r="E142" s="952" t="n"/>
      <c r="F142" s="952" t="n"/>
      <c r="G142" s="952" t="n">
        <v>7178</v>
      </c>
      <c r="H142" s="952" t="n">
        <v>6939</v>
      </c>
      <c r="I142" s="980" t="n"/>
      <c r="J142" s="180" t="n"/>
      <c r="N142" s="976">
        <f>B142</f>
        <v/>
      </c>
      <c r="O142" s="192" t="inlineStr"/>
      <c r="P142" s="192" t="inlineStr"/>
      <c r="Q142" s="192" t="inlineStr"/>
      <c r="R142" s="192" t="inlineStr"/>
      <c r="S142" s="192">
        <f>G142*BS!$B$9</f>
        <v/>
      </c>
      <c r="T142" s="192">
        <f>H142*BS!$B$9</f>
        <v/>
      </c>
      <c r="U142" s="193" t="n"/>
    </row>
    <row r="143" ht="14.1" customHeight="1" s="340">
      <c r="A143" s="171" t="inlineStr">
        <is>
          <t>K22</t>
        </is>
      </c>
      <c r="B143" s="96" t="inlineStr">
        <is>
          <t xml:space="preserve">Total </t>
        </is>
      </c>
      <c r="C143" s="954">
        <f>SUM(INDIRECT(ADDRESS(MATCH("K21",$A:$A,0)+1,COLUMN(C$13),4)&amp;":"&amp;ADDRESS(MATCH("K22",$A:$A,0)-1,COLUMN(C$13),4)))</f>
        <v/>
      </c>
      <c r="D143" s="954">
        <f>SUM(INDIRECT(ADDRESS(MATCH("K21",$A:$A,0)+1,COLUMN(D$13),4)&amp;":"&amp;ADDRESS(MATCH("K22",$A:$A,0)-1,COLUMN(D$13),4)))</f>
        <v/>
      </c>
      <c r="E143" s="954">
        <f>SUM(INDIRECT(ADDRESS(MATCH("K21",$A:$A,0)+1,COLUMN(E$13),4)&amp;":"&amp;ADDRESS(MATCH("K22",$A:$A,0)-1,COLUMN(E$13),4)))</f>
        <v/>
      </c>
      <c r="F143" s="954">
        <f>SUM(INDIRECT(ADDRESS(MATCH("K21",$A:$A,0)+1,COLUMN(F$13),4)&amp;":"&amp;ADDRESS(MATCH("K22",$A:$A,0)-1,COLUMN(F$13),4)))</f>
        <v/>
      </c>
      <c r="G143" s="954">
        <f>SUM(INDIRECT(ADDRESS(MATCH("K21",$A:$A,0)+1,COLUMN(G$13),4)&amp;":"&amp;ADDRESS(MATCH("K22",$A:$A,0)-1,COLUMN(G$13),4)))</f>
        <v/>
      </c>
      <c r="H143" s="954">
        <f>SUM(INDIRECT(ADDRESS(MATCH("K21",$A:$A,0)+1,COLUMN(H$13),4)&amp;":"&amp;ADDRESS(MATCH("K22",$A:$A,0)-1,COLUMN(H$13),4)))</f>
        <v/>
      </c>
      <c r="I143" s="980" t="n"/>
      <c r="J143" s="180" t="n"/>
      <c r="N143" s="976">
        <f>B143</f>
        <v/>
      </c>
      <c r="O143" s="192">
        <f>C143*BS!$B$9</f>
        <v/>
      </c>
      <c r="P143" s="192">
        <f>D143*BS!$B$9</f>
        <v/>
      </c>
      <c r="Q143" s="192">
        <f>E143*BS!$B$9</f>
        <v/>
      </c>
      <c r="R143" s="192">
        <f>F143*BS!$B$9</f>
        <v/>
      </c>
      <c r="S143" s="192">
        <f>G143*BS!$B$9</f>
        <v/>
      </c>
      <c r="T143" s="192">
        <f>H143*BS!$B$9</f>
        <v/>
      </c>
      <c r="U143" s="193" t="n"/>
    </row>
    <row r="144">
      <c r="A144" s="194" t="inlineStr">
        <is>
          <t>K23</t>
        </is>
      </c>
      <c r="B144" s="96" t="inlineStr">
        <is>
          <t xml:space="preserve">Other Long Term liabilities </t>
        </is>
      </c>
      <c r="C144" s="990" t="n"/>
      <c r="D144" s="990" t="n"/>
      <c r="E144" s="990" t="n"/>
      <c r="F144" s="990" t="n"/>
      <c r="G144" s="990" t="n"/>
      <c r="H144" s="990" t="n"/>
      <c r="I144" s="988" t="n"/>
      <c r="J144" s="196" t="n"/>
      <c r="K144" s="197" t="n"/>
      <c r="L144" s="197" t="n"/>
      <c r="M144" s="197" t="n"/>
      <c r="N144" s="966">
        <f>B144</f>
        <v/>
      </c>
      <c r="O144" s="198" t="inlineStr"/>
      <c r="P144" s="198" t="inlineStr"/>
      <c r="Q144" s="198" t="inlineStr"/>
      <c r="R144" s="198" t="inlineStr"/>
      <c r="S144" s="198" t="inlineStr"/>
      <c r="T144" s="198" t="inlineStr"/>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A145" s="79" t="n"/>
      <c r="B145" s="102" t="inlineStr">
        <is>
          <t xml:space="preserve">  None Other payables</t>
        </is>
      </c>
      <c r="C145" s="991" t="n"/>
      <c r="D145" s="991" t="n"/>
      <c r="E145" s="991" t="n"/>
      <c r="F145" s="991" t="n"/>
      <c r="G145" s="991" t="n">
        <v>2218</v>
      </c>
      <c r="H145" s="991" t="n">
        <v>1035</v>
      </c>
      <c r="I145" s="984" t="n"/>
      <c r="J145" s="180" t="n"/>
      <c r="N145" s="976">
        <f>B145</f>
        <v/>
      </c>
      <c r="O145" s="192" t="inlineStr"/>
      <c r="P145" s="192" t="inlineStr"/>
      <c r="Q145" s="192" t="inlineStr"/>
      <c r="R145" s="192" t="inlineStr"/>
      <c r="S145" s="192">
        <f>G145*BS!$B$9</f>
        <v/>
      </c>
      <c r="T145" s="192">
        <f>H145*BS!$B$9</f>
        <v/>
      </c>
      <c r="U145" s="193">
        <f>I129</f>
        <v/>
      </c>
    </row>
    <row r="146">
      <c r="A146" s="79" t="n"/>
      <c r="B146" s="102" t="inlineStr">
        <is>
          <t xml:space="preserve">  None Warranties</t>
        </is>
      </c>
      <c r="C146" s="991" t="n"/>
      <c r="D146" s="991" t="n"/>
      <c r="E146" s="991" t="n"/>
      <c r="F146" s="991" t="n"/>
      <c r="G146" s="991" t="n">
        <v>253</v>
      </c>
      <c r="H146" s="991" t="n">
        <v>449</v>
      </c>
      <c r="I146" s="992" t="n"/>
      <c r="J146" s="180" t="n"/>
      <c r="N146" s="976">
        <f>B146</f>
        <v/>
      </c>
      <c r="O146" s="192" t="inlineStr"/>
      <c r="P146" s="192" t="inlineStr"/>
      <c r="Q146" s="192" t="inlineStr"/>
      <c r="R146" s="192" t="inlineStr"/>
      <c r="S146" s="192">
        <f>G146*BS!$B$9</f>
        <v/>
      </c>
      <c r="T146" s="192">
        <f>H146*BS!$B$9</f>
        <v/>
      </c>
      <c r="U146" s="193">
        <f>I130</f>
        <v/>
      </c>
    </row>
    <row r="147">
      <c r="A147" s="79" t="n"/>
      <c r="B147" s="102" t="inlineStr">
        <is>
          <t xml:space="preserve">  None Other payables</t>
        </is>
      </c>
      <c r="C147" s="103" t="n"/>
      <c r="D147" s="103" t="n"/>
      <c r="E147" s="103" t="n"/>
      <c r="F147" s="103" t="n"/>
      <c r="G147" s="103" t="n">
        <v>2218</v>
      </c>
      <c r="H147" s="103" t="n">
        <v>1035</v>
      </c>
      <c r="I147" s="992" t="n"/>
      <c r="J147" s="180" t="n"/>
      <c r="N147" s="976">
        <f>B147</f>
        <v/>
      </c>
      <c r="O147" s="192" t="inlineStr"/>
      <c r="P147" s="192" t="inlineStr"/>
      <c r="Q147" s="192" t="inlineStr"/>
      <c r="R147" s="192" t="inlineStr"/>
      <c r="S147" s="192">
        <f>G147*BS!$B$9</f>
        <v/>
      </c>
      <c r="T147" s="192">
        <f>H147*BS!$B$9</f>
        <v/>
      </c>
      <c r="U147" s="193">
        <f>I131</f>
        <v/>
      </c>
    </row>
    <row r="148">
      <c r="A148" s="79" t="n"/>
      <c r="B148" s="102" t="inlineStr">
        <is>
          <t xml:space="preserve">  None Warranties</t>
        </is>
      </c>
      <c r="C148" s="991" t="n"/>
      <c r="D148" s="991" t="n"/>
      <c r="E148" s="991" t="n"/>
      <c r="F148" s="991" t="n"/>
      <c r="G148" s="991" t="n">
        <v>253</v>
      </c>
      <c r="H148" s="991" t="n">
        <v>449</v>
      </c>
      <c r="I148" s="992" t="n"/>
      <c r="J148" s="180" t="n"/>
      <c r="N148" s="976">
        <f>B148</f>
        <v/>
      </c>
      <c r="O148" s="192" t="inlineStr"/>
      <c r="P148" s="192" t="inlineStr"/>
      <c r="Q148" s="192" t="inlineStr"/>
      <c r="R148" s="192" t="inlineStr"/>
      <c r="S148" s="192">
        <f>G148*BS!$B$9</f>
        <v/>
      </c>
      <c r="T148" s="192">
        <f>H148*BS!$B$9</f>
        <v/>
      </c>
      <c r="U148" s="193">
        <f>I132</f>
        <v/>
      </c>
    </row>
    <row r="149">
      <c r="A149" s="79" t="n"/>
      <c r="B149" s="102" t="inlineStr">
        <is>
          <t>Employee benefits</t>
        </is>
      </c>
      <c r="C149" s="991" t="n"/>
      <c r="D149" s="991" t="n"/>
      <c r="E149" s="991" t="n"/>
      <c r="F149" s="991" t="n"/>
      <c r="G149" s="991" t="n">
        <v>2156</v>
      </c>
      <c r="H149" s="991" t="n">
        <v>2039</v>
      </c>
      <c r="I149" s="992" t="n"/>
      <c r="J149" s="180" t="n"/>
      <c r="N149" s="976">
        <f>B149</f>
        <v/>
      </c>
      <c r="O149" s="192" t="inlineStr"/>
      <c r="P149" s="192" t="inlineStr"/>
      <c r="Q149" s="192" t="inlineStr"/>
      <c r="R149" s="192" t="inlineStr"/>
      <c r="S149" s="192">
        <f>G149*BS!$B$9</f>
        <v/>
      </c>
      <c r="T149" s="192">
        <f>H149*BS!$B$9</f>
        <v/>
      </c>
      <c r="U149" s="193">
        <f>I133</f>
        <v/>
      </c>
    </row>
    <row r="150">
      <c r="A150" s="79" t="n"/>
      <c r="B150" s="102" t="inlineStr">
        <is>
          <t>Employee benefits</t>
        </is>
      </c>
      <c r="C150" s="991" t="n"/>
      <c r="D150" s="991" t="n"/>
      <c r="E150" s="991" t="n"/>
      <c r="F150" s="991" t="n"/>
      <c r="G150" s="991" t="n">
        <v>2156</v>
      </c>
      <c r="H150" s="991" t="n">
        <v>2039</v>
      </c>
      <c r="I150" s="992" t="n"/>
      <c r="J150" s="180" t="n"/>
      <c r="N150" s="976">
        <f>B150</f>
        <v/>
      </c>
      <c r="O150" s="192" t="inlineStr"/>
      <c r="P150" s="192" t="inlineStr"/>
      <c r="Q150" s="192" t="inlineStr"/>
      <c r="R150" s="192" t="inlineStr"/>
      <c r="S150" s="192">
        <f>G150*BS!$B$9</f>
        <v/>
      </c>
      <c r="T150" s="192">
        <f>H150*BS!$B$9</f>
        <v/>
      </c>
      <c r="U150" s="193">
        <f>I134</f>
        <v/>
      </c>
    </row>
    <row r="151">
      <c r="A151" s="79" t="n"/>
      <c r="B151" s="102" t="inlineStr">
        <is>
          <t>Other non-current liabilities *</t>
        </is>
      </c>
      <c r="C151" s="991" t="n"/>
      <c r="D151" s="991" t="n"/>
      <c r="E151" s="991" t="n"/>
      <c r="F151" s="991" t="n"/>
      <c r="G151" s="991" t="n">
        <v>-64498</v>
      </c>
      <c r="H151" s="991" t="n">
        <v>-90644</v>
      </c>
      <c r="I151" s="992" t="n"/>
      <c r="J151" s="180" t="n"/>
      <c r="N151" s="976">
        <f>B151</f>
        <v/>
      </c>
      <c r="O151" s="192" t="inlineStr"/>
      <c r="P151" s="192" t="inlineStr"/>
      <c r="Q151" s="192" t="inlineStr"/>
      <c r="R151" s="192" t="inlineStr"/>
      <c r="S151" s="192">
        <f>G151*BS!$B$9</f>
        <v/>
      </c>
      <c r="T151" s="192">
        <f>H151*BS!$B$9</f>
        <v/>
      </c>
      <c r="U151" s="193">
        <f>I135</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I136</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I137</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I138</f>
        <v/>
      </c>
    </row>
    <row r="155" ht="18.75" customFormat="1" customHeight="1" s="194">
      <c r="A155" s="79" t="n"/>
      <c r="B155" s="102" t="n"/>
      <c r="C155" s="991" t="n"/>
      <c r="D155" s="991" t="n"/>
      <c r="E155" s="991" t="n"/>
      <c r="F155" s="991" t="n"/>
      <c r="G155" s="991" t="n"/>
      <c r="H155" s="991" t="n"/>
      <c r="I155" s="992" t="n"/>
      <c r="J155" s="180" t="n"/>
      <c r="N155" s="976" t="inlineStr"/>
      <c r="O155" s="192" t="inlineStr"/>
      <c r="P155" s="192" t="inlineStr"/>
      <c r="Q155" s="192" t="inlineStr"/>
      <c r="R155" s="192" t="inlineStr"/>
      <c r="S155" s="192" t="inlineStr"/>
      <c r="T155" s="192" t="inlineStr"/>
      <c r="U155" s="193">
        <f>I139</f>
        <v/>
      </c>
    </row>
    <row r="156" ht="18.75" customFormat="1" customHeight="1" s="194">
      <c r="A156" s="194" t="inlineStr">
        <is>
          <t>K24</t>
        </is>
      </c>
      <c r="B156" s="96" t="inlineStr">
        <is>
          <t xml:space="preserve">Total </t>
        </is>
      </c>
      <c r="C156" s="954">
        <f>SUM(INDIRECT(ADDRESS(MATCH("K23",$A:$A,0)+1,COLUMN(C$13),4)&amp;":"&amp;ADDRESS(MATCH("K24",$A:$A,0)-1,COLUMN(C$13),4)))</f>
        <v/>
      </c>
      <c r="D156" s="954">
        <f>SUM(INDIRECT(ADDRESS(MATCH("K23",$A:$A,0)+1,COLUMN(D$13),4)&amp;":"&amp;ADDRESS(MATCH("K24",$A:$A,0)-1,COLUMN(D$13),4)))</f>
        <v/>
      </c>
      <c r="E156" s="954">
        <f>SUM(INDIRECT(ADDRESS(MATCH("K23",$A:$A,0)+1,COLUMN(E$13),4)&amp;":"&amp;ADDRESS(MATCH("K24",$A:$A,0)-1,COLUMN(E$13),4)))</f>
        <v/>
      </c>
      <c r="F156" s="954">
        <f>SUM(INDIRECT(ADDRESS(MATCH("K23",$A:$A,0)+1,COLUMN(F$13),4)&amp;":"&amp;ADDRESS(MATCH("K24",$A:$A,0)-1,COLUMN(F$13),4)))</f>
        <v/>
      </c>
      <c r="G156" s="954">
        <f>SUM(INDIRECT(ADDRESS(MATCH("K23",$A:$A,0)+1,COLUMN(G$13),4)&amp;":"&amp;ADDRESS(MATCH("K24",$A:$A,0)-1,COLUMN(G$13),4)))</f>
        <v/>
      </c>
      <c r="H156" s="954">
        <f>SUM(INDIRECT(ADDRESS(MATCH("K23",$A:$A,0)+1,COLUMN(H$13),4)&amp;":"&amp;ADDRESS(MATCH("K24",$A:$A,0)-1,COLUMN(H$13),4)))</f>
        <v/>
      </c>
      <c r="I156" s="977"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39" t="n"/>
      <c r="D157" s="939" t="n"/>
      <c r="E157" s="939" t="n"/>
      <c r="F157" s="939" t="n"/>
      <c r="G157" s="939" t="n"/>
      <c r="H157" s="939" t="n"/>
      <c r="I157" s="975" t="n"/>
      <c r="J157" s="180" t="n"/>
      <c r="N157" s="976" t="inlineStr"/>
      <c r="O157" s="192" t="inlineStr"/>
      <c r="P157" s="192" t="inlineStr"/>
      <c r="Q157" s="192" t="inlineStr"/>
      <c r="R157" s="192" t="inlineStr"/>
      <c r="S157" s="192" t="inlineStr"/>
      <c r="T157" s="192" t="inlineStr"/>
      <c r="U157" s="193" t="n"/>
    </row>
    <row r="158" ht="18.75" customFormat="1" customHeight="1" s="194">
      <c r="A158" s="194" t="inlineStr">
        <is>
          <t>K25</t>
        </is>
      </c>
      <c r="B158" s="96" t="inlineStr">
        <is>
          <t xml:space="preserve">Minority Interest </t>
        </is>
      </c>
      <c r="C158" s="954" t="n"/>
      <c r="D158" s="954" t="n"/>
      <c r="E158" s="954" t="n"/>
      <c r="F158" s="954" t="n"/>
      <c r="G158" s="954" t="n"/>
      <c r="H158" s="954" t="n"/>
      <c r="I158" s="977" t="n"/>
      <c r="J158" s="196" t="n"/>
      <c r="K158" s="197" t="n"/>
      <c r="L158" s="197" t="n"/>
      <c r="M158" s="197" t="n"/>
      <c r="N158" s="966">
        <f>B158</f>
        <v/>
      </c>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79" t="n"/>
      <c r="B159" s="102" t="n"/>
      <c r="C159" s="952" t="n"/>
      <c r="D159" s="952" t="n"/>
      <c r="E159" s="952" t="n"/>
      <c r="F159" s="952" t="n"/>
      <c r="G159" s="952" t="n"/>
      <c r="H159" s="952" t="n"/>
      <c r="I159" s="979" t="n"/>
      <c r="J159" s="180" t="n"/>
      <c r="N159" s="976" t="inlineStr"/>
      <c r="O159" s="192" t="inlineStr"/>
      <c r="P159" s="192" t="inlineStr"/>
      <c r="Q159" s="192" t="inlineStr"/>
      <c r="R159" s="192" t="inlineStr"/>
      <c r="S159" s="192" t="inlineStr"/>
      <c r="T159" s="192" t="inlineStr"/>
      <c r="U159" s="193">
        <f>I143</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I144</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I145</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I146</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I147</f>
        <v/>
      </c>
    </row>
    <row r="164" ht="18.75" customFormat="1" customHeight="1" s="194">
      <c r="A164" s="79" t="n"/>
      <c r="B164" s="102" t="n"/>
      <c r="C164" s="993" t="n"/>
      <c r="D164" s="993" t="n"/>
      <c r="E164" s="993" t="n"/>
      <c r="F164" s="952" t="n"/>
      <c r="G164" s="952" t="n"/>
      <c r="H164" s="952" t="n"/>
      <c r="I164" s="979" t="n"/>
      <c r="J164" s="180" t="n"/>
      <c r="N164" s="976" t="inlineStr"/>
      <c r="O164" s="192" t="inlineStr"/>
      <c r="P164" s="192" t="inlineStr"/>
      <c r="Q164" s="192" t="inlineStr"/>
      <c r="R164" s="192" t="inlineStr"/>
      <c r="S164" s="192" t="inlineStr"/>
      <c r="T164" s="192" t="inlineStr"/>
      <c r="U164" s="193">
        <f>I148</f>
        <v/>
      </c>
    </row>
    <row r="165">
      <c r="A165" s="79" t="n"/>
      <c r="B165" s="102" t="n"/>
      <c r="C165" s="103" t="n"/>
      <c r="D165" s="103" t="n"/>
      <c r="E165" s="103" t="n"/>
      <c r="F165" s="103" t="n"/>
      <c r="G165" s="103" t="n"/>
      <c r="H165" s="103" t="n"/>
      <c r="I165" s="979" t="n"/>
      <c r="J165" s="180" t="n"/>
      <c r="N165" s="976" t="inlineStr"/>
      <c r="O165" s="192" t="inlineStr"/>
      <c r="P165" s="192" t="inlineStr"/>
      <c r="Q165" s="192" t="inlineStr"/>
      <c r="R165" s="192" t="inlineStr"/>
      <c r="S165" s="192" t="inlineStr"/>
      <c r="T165" s="192" t="inlineStr"/>
      <c r="U165" s="193">
        <f>I149</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I150</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I151</f>
        <v/>
      </c>
    </row>
    <row r="168">
      <c r="A168" s="79" t="n"/>
      <c r="B168" s="102" t="n"/>
      <c r="C168" s="989" t="n"/>
      <c r="D168" s="971" t="n"/>
      <c r="E168" s="939" t="n"/>
      <c r="F168" s="939" t="n"/>
      <c r="G168" s="939" t="n"/>
      <c r="H168" s="939" t="n"/>
      <c r="I168" s="975" t="n"/>
      <c r="J168" s="180" t="n"/>
      <c r="N168" s="976" t="inlineStr"/>
      <c r="O168" s="192" t="inlineStr"/>
      <c r="P168" s="192" t="inlineStr"/>
      <c r="Q168" s="192" t="inlineStr"/>
      <c r="R168" s="192" t="inlineStr"/>
      <c r="S168" s="192" t="inlineStr"/>
      <c r="T168" s="192" t="inlineStr"/>
      <c r="U168" s="193">
        <f>I152</f>
        <v/>
      </c>
    </row>
    <row r="169">
      <c r="A169" s="194" t="inlineStr">
        <is>
          <t>K26</t>
        </is>
      </c>
      <c r="B169" s="96" t="inlineStr">
        <is>
          <t xml:space="preserve">Total </t>
        </is>
      </c>
      <c r="C169" s="954">
        <f>SUM(INDIRECT(ADDRESS(MATCH("K25",$A:$A,0)+1,COLUMN(C$13),4)&amp;":"&amp;ADDRESS(MATCH("K26",$A:$A,0)-1,COLUMN(C$13),4)))</f>
        <v/>
      </c>
      <c r="D169" s="954">
        <f>SUM(INDIRECT(ADDRESS(MATCH("K25",$A:$A,0)+1,COLUMN(D$13),4)&amp;":"&amp;ADDRESS(MATCH("K26",$A:$A,0)-1,COLUMN(D$13),4)))</f>
        <v/>
      </c>
      <c r="E169" s="954">
        <f>SUM(INDIRECT(ADDRESS(MATCH("K25",$A:$A,0)+1,COLUMN(E$13),4)&amp;":"&amp;ADDRESS(MATCH("K26",$A:$A,0)-1,COLUMN(E$13),4)))</f>
        <v/>
      </c>
      <c r="F169" s="954">
        <f>SUM(INDIRECT(ADDRESS(MATCH("K25",$A:$A,0)+1,COLUMN(F$13),4)&amp;":"&amp;ADDRESS(MATCH("K26",$A:$A,0)-1,COLUMN(F$13),4)))</f>
        <v/>
      </c>
      <c r="G169" s="954">
        <f>SUM(INDIRECT(ADDRESS(MATCH("K25",$A:$A,0)+1,COLUMN(G$13),4)&amp;":"&amp;ADDRESS(MATCH("K26",$A:$A,0)-1,COLUMN(G$13),4)))</f>
        <v/>
      </c>
      <c r="H169" s="954">
        <f>SUM(INDIRECT(ADDRESS(MATCH("K25",$A:$A,0)+1,COLUMN(H$13),4)&amp;":"&amp;ADDRESS(MATCH("K26",$A:$A,0)-1,COLUMN(H$13),4)))</f>
        <v/>
      </c>
      <c r="I169" s="988" t="n"/>
      <c r="J169" s="196" t="n"/>
      <c r="K169" s="197" t="n"/>
      <c r="L169" s="197" t="n"/>
      <c r="M169" s="197" t="n"/>
      <c r="N169" s="966">
        <f>B169</f>
        <v/>
      </c>
      <c r="O169" s="198">
        <f>C169*BS!$B$9</f>
        <v/>
      </c>
      <c r="P169" s="198">
        <f>D169*BS!$B$9</f>
        <v/>
      </c>
      <c r="Q169" s="198">
        <f>E169*BS!$B$9</f>
        <v/>
      </c>
      <c r="R169" s="198">
        <f>F169*BS!$B$9</f>
        <v/>
      </c>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f>I154</f>
        <v/>
      </c>
    </row>
    <row r="171">
      <c r="A171" s="194" t="inlineStr">
        <is>
          <t>K27</t>
        </is>
      </c>
      <c r="B171" s="96" t="inlineStr">
        <is>
          <t xml:space="preserve">Common Stock </t>
        </is>
      </c>
      <c r="C171" s="942" t="n"/>
      <c r="D171" s="942" t="n"/>
      <c r="E171" s="942" t="n"/>
      <c r="F171" s="942" t="n"/>
      <c r="G171" s="942" t="n"/>
      <c r="H171" s="942" t="n"/>
      <c r="I171" s="992" t="n"/>
      <c r="J171" s="196" t="n"/>
      <c r="K171" s="197" t="n"/>
      <c r="L171" s="197" t="n"/>
      <c r="M171" s="197" t="n"/>
      <c r="N171" s="966">
        <f>B171</f>
        <v/>
      </c>
      <c r="O171" s="198" t="inlineStr"/>
      <c r="P171" s="198" t="inlineStr"/>
      <c r="Q171" s="198" t="inlineStr"/>
      <c r="R171" s="198" t="inlineStr"/>
      <c r="S171" s="198" t="inlineStr"/>
      <c r="T171" s="198" t="inlineStr"/>
      <c r="U171" s="193">
        <f>I155</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t="inlineStr">
        <is>
          <t xml:space="preserve"> Shares None Ordinary shares - fully paid</t>
        </is>
      </c>
      <c r="G172" t="n">
        <v>40000000</v>
      </c>
      <c r="H172" t="n">
        <v>40000000</v>
      </c>
      <c r="N172">
        <f>B172</f>
        <v/>
      </c>
      <c r="O172" t="inlineStr"/>
      <c r="P172" t="inlineStr"/>
      <c r="Q172" t="inlineStr"/>
      <c r="R172" t="inlineStr"/>
      <c r="S172">
        <f>G172*BS!$B$9</f>
        <v/>
      </c>
      <c r="T172">
        <f>H172*BS!$B$9</f>
        <v/>
      </c>
    </row>
    <row r="173">
      <c r="B173" t="inlineStr">
        <is>
          <t xml:space="preserve">  None Ordinary shares - fully paid</t>
        </is>
      </c>
      <c r="G173" t="n">
        <v>40000</v>
      </c>
      <c r="H173" t="n">
        <v>40000</v>
      </c>
      <c r="N173">
        <f>B173</f>
        <v/>
      </c>
      <c r="O173" t="inlineStr"/>
      <c r="P173" t="inlineStr"/>
      <c r="Q173" t="inlineStr"/>
      <c r="R173" t="inlineStr"/>
      <c r="S173">
        <f>G173*BS!$B$9</f>
        <v/>
      </c>
      <c r="T173">
        <f>H173*BS!$B$9</f>
        <v/>
      </c>
    </row>
    <row r="174">
      <c r="B174" t="inlineStr">
        <is>
          <t xml:space="preserve"> Shares None Ordinary shares - fully paid</t>
        </is>
      </c>
      <c r="G174" t="n">
        <v>40000000</v>
      </c>
      <c r="H174" t="n">
        <v>40000000</v>
      </c>
      <c r="N174">
        <f>B174</f>
        <v/>
      </c>
      <c r="O174" t="inlineStr"/>
      <c r="P174" t="inlineStr"/>
      <c r="Q174" t="inlineStr"/>
      <c r="R174" t="inlineStr"/>
      <c r="S174">
        <f>G174*BS!$B$9</f>
        <v/>
      </c>
      <c r="T174">
        <f>H174*BS!$B$9</f>
        <v/>
      </c>
    </row>
    <row r="175">
      <c r="B175" s="229" t="inlineStr">
        <is>
          <t xml:space="preserve">  None Ordinary shares - fully paid</t>
        </is>
      </c>
      <c r="C175" s="103" t="n"/>
      <c r="D175" s="103" t="n"/>
      <c r="E175" s="103" t="n"/>
      <c r="F175" s="103" t="n"/>
      <c r="G175" s="103" t="n">
        <v>40000</v>
      </c>
      <c r="H175" s="103" t="n">
        <v>40000</v>
      </c>
      <c r="I175" s="979" t="n"/>
      <c r="J175" s="196" t="n"/>
      <c r="K175" s="197" t="n"/>
      <c r="L175" s="197" t="n"/>
      <c r="M175" s="197" t="n"/>
      <c r="N175" s="966">
        <f>B175</f>
        <v/>
      </c>
      <c r="O175" s="198" t="inlineStr"/>
      <c r="P175" s="198" t="inlineStr"/>
      <c r="Q175" s="198" t="inlineStr"/>
      <c r="R175" s="198" t="inlineStr"/>
      <c r="S175" s="198">
        <f>G175*BS!$B$9</f>
        <v/>
      </c>
      <c r="T175" s="198">
        <f>H175*BS!$B$9</f>
        <v/>
      </c>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229" t="n"/>
      <c r="C176" s="229" t="n"/>
      <c r="D176" s="229" t="n"/>
      <c r="E176" s="229" t="n"/>
      <c r="F176" s="229" t="n"/>
      <c r="G176" s="229" t="n"/>
      <c r="H176" s="952" t="n"/>
      <c r="I176" s="979"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229" t="n"/>
      <c r="C177" s="229" t="n"/>
      <c r="D177" s="229" t="n"/>
      <c r="E177" s="229" t="n"/>
      <c r="F177" s="229" t="n"/>
      <c r="G177" s="229" t="n"/>
      <c r="H177" s="952" t="n"/>
      <c r="I177" s="979" t="n"/>
      <c r="J177" s="196" t="n"/>
      <c r="K177" s="197" t="n"/>
      <c r="L177" s="197" t="n"/>
      <c r="M177" s="197" t="n"/>
      <c r="N177" s="966" t="inlineStr"/>
      <c r="O177" s="198" t="inlineStr"/>
      <c r="P177" s="198" t="inlineStr"/>
      <c r="Q177" s="198" t="inlineStr"/>
      <c r="R177" s="198" t="inlineStr"/>
      <c r="S177" s="198" t="inlineStr"/>
      <c r="T177" s="198" t="inlineStr"/>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194" t="inlineStr">
        <is>
          <t>K28</t>
        </is>
      </c>
      <c r="B178" s="96" t="inlineStr">
        <is>
          <t xml:space="preserve">Total </t>
        </is>
      </c>
      <c r="C178" s="954">
        <f>SUM(INDIRECT(ADDRESS(MATCH("K27",$A:$A,0)+1,COLUMN(C$13),4)&amp;":"&amp;ADDRESS(MATCH("K28",$A:$A,0)-1,COLUMN(C$13),4)))</f>
        <v/>
      </c>
      <c r="D178" s="954">
        <f>SUM(INDIRECT(ADDRESS(MATCH("K27",$A:$A,0)+1,COLUMN(D$13),4)&amp;":"&amp;ADDRESS(MATCH("K28",$A:$A,0)-1,COLUMN(D$13),4)))</f>
        <v/>
      </c>
      <c r="E178" s="954">
        <f>SUM(INDIRECT(ADDRESS(MATCH("K27",$A:$A,0)+1,COLUMN(E$13),4)&amp;":"&amp;ADDRESS(MATCH("K28",$A:$A,0)-1,COLUMN(E$13),4)))</f>
        <v/>
      </c>
      <c r="F178" s="954">
        <f>SUM(INDIRECT(ADDRESS(MATCH("K27",$A:$A,0)+1,COLUMN(F$13),4)&amp;":"&amp;ADDRESS(MATCH("K28",$A:$A,0)-1,COLUMN(F$13),4)))</f>
        <v/>
      </c>
      <c r="G178" s="954">
        <f>SUM(INDIRECT(ADDRESS(MATCH("K27",$A:$A,0)+1,COLUMN(G$13),4)&amp;":"&amp;ADDRESS(MATCH("K28",$A:$A,0)-1,COLUMN(G$13),4)))</f>
        <v/>
      </c>
      <c r="H178" s="954">
        <f>SUM(INDIRECT(ADDRESS(MATCH("K27",$A:$A,0)+1,COLUMN(H$13),4)&amp;":"&amp;ADDRESS(MATCH("K28",$A:$A,0)-1,COLUMN(H$13),4)))</f>
        <v/>
      </c>
      <c r="I178" s="995" t="n"/>
      <c r="J178" s="196" t="n"/>
      <c r="K178" s="197" t="n"/>
      <c r="L178" s="197" t="n"/>
      <c r="M178" s="197" t="n"/>
      <c r="N178" s="966">
        <f>B178</f>
        <v/>
      </c>
      <c r="O178" s="198">
        <f>C178*BS!$B$9</f>
        <v/>
      </c>
      <c r="P178" s="198">
        <f>D178*BS!$B$9</f>
        <v/>
      </c>
      <c r="Q178" s="198">
        <f>E178*BS!$B$9</f>
        <v/>
      </c>
      <c r="R178" s="198">
        <f>F178*BS!$B$9</f>
        <v/>
      </c>
      <c r="S178" s="198">
        <f>G178*BS!$B$9</f>
        <v/>
      </c>
      <c r="T178" s="198">
        <f>H178*BS!$B$9</f>
        <v/>
      </c>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4" t="n"/>
      <c r="D179" s="994" t="n"/>
      <c r="E179" s="994" t="n"/>
      <c r="F179" s="994" t="n"/>
      <c r="G179" s="994" t="n"/>
      <c r="H179" s="994" t="n"/>
      <c r="I179" s="992" t="n"/>
      <c r="J179" s="180" t="n"/>
      <c r="N179" s="976" t="inlineStr"/>
      <c r="O179" s="192" t="inlineStr"/>
      <c r="P179" s="192" t="inlineStr"/>
      <c r="Q179" s="192" t="inlineStr"/>
      <c r="R179" s="192" t="inlineStr"/>
      <c r="S179" s="192" t="inlineStr"/>
      <c r="T179" s="192" t="inlineStr"/>
      <c r="U179" s="193" t="n"/>
    </row>
    <row r="180" ht="23.25" customFormat="1" customHeight="1" s="234">
      <c r="B180" s="102" t="n"/>
      <c r="C180" s="994" t="n"/>
      <c r="D180" s="994" t="n"/>
      <c r="E180" s="994" t="n"/>
      <c r="F180" s="994" t="n"/>
      <c r="G180" s="994" t="n"/>
      <c r="H180" s="994" t="n"/>
      <c r="I180" s="992" t="n"/>
      <c r="J180" s="180" t="n"/>
      <c r="N180" s="976" t="inlineStr"/>
      <c r="O180" s="192" t="inlineStr"/>
      <c r="P180" s="192" t="inlineStr"/>
      <c r="Q180" s="192" t="inlineStr"/>
      <c r="R180" s="192" t="inlineStr"/>
      <c r="S180" s="192" t="inlineStr"/>
      <c r="T180" s="192" t="inlineStr"/>
      <c r="U180" s="193" t="n"/>
    </row>
    <row r="181" ht="23.25" customFormat="1" customHeight="1" s="234">
      <c r="A181" s="194" t="inlineStr">
        <is>
          <t>K29</t>
        </is>
      </c>
      <c r="B181" s="96" t="inlineStr">
        <is>
          <t xml:space="preserve">Additional Paid in Capital </t>
        </is>
      </c>
      <c r="C181" s="983" t="n"/>
      <c r="D181" s="983" t="n"/>
      <c r="E181" s="983" t="n"/>
      <c r="F181" s="983" t="n"/>
      <c r="G181" s="983" t="n"/>
      <c r="H181" s="983" t="n"/>
      <c r="I181" s="984" t="n"/>
      <c r="J181" s="196" t="n"/>
      <c r="K181" s="197" t="n"/>
      <c r="L181" s="197" t="n"/>
      <c r="M181" s="197" t="n"/>
      <c r="N181" s="966">
        <f>B181</f>
        <v/>
      </c>
      <c r="O181" s="198" t="inlineStr"/>
      <c r="P181" s="198" t="inlineStr"/>
      <c r="Q181" s="198" t="inlineStr"/>
      <c r="R181" s="198" t="inlineStr"/>
      <c r="S181" s="198" t="inlineStr"/>
      <c r="T181" s="198" t="inlineStr"/>
      <c r="U181" s="193">
        <f>I162</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229" t="n"/>
      <c r="C182" s="103" t="n"/>
      <c r="D182" s="103" t="n"/>
      <c r="E182" s="103" t="n"/>
      <c r="F182" s="103" t="n"/>
      <c r="G182" s="103" t="n"/>
      <c r="H182" s="103" t="n"/>
      <c r="I182" s="984"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229" t="n"/>
      <c r="B183" s="229" t="n"/>
      <c r="C183" s="229" t="n"/>
      <c r="D183" s="229" t="n"/>
      <c r="E183" s="229" t="n"/>
      <c r="F183" s="229" t="n"/>
      <c r="G183" s="229" t="n"/>
      <c r="H183" s="229" t="n"/>
      <c r="I183" s="984" t="n"/>
      <c r="J183" s="196" t="n"/>
      <c r="K183" s="197" t="n"/>
      <c r="L183" s="197" t="n"/>
      <c r="M183" s="197" t="n"/>
      <c r="N183" s="966" t="inlineStr"/>
      <c r="O183" s="198" t="inlineStr"/>
      <c r="P183" s="198" t="inlineStr"/>
      <c r="Q183" s="198" t="inlineStr"/>
      <c r="R183" s="198" t="inlineStr"/>
      <c r="S183" s="198" t="inlineStr"/>
      <c r="T183" s="198" t="inlineStr"/>
      <c r="U183" s="193" t="n"/>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71" t="inlineStr">
        <is>
          <t>K30</t>
        </is>
      </c>
      <c r="B184" s="96" t="inlineStr">
        <is>
          <t xml:space="preserve">Total </t>
        </is>
      </c>
      <c r="C184" s="954">
        <f>SUM(INDIRECT(ADDRESS(MATCH("K29",$A:$A,0)+1,COLUMN(C$13),4)&amp;":"&amp;ADDRESS(MATCH("K30",$A:$A,0)-1,COLUMN(C$13),4)))</f>
        <v/>
      </c>
      <c r="D184" s="954">
        <f>SUM(INDIRECT(ADDRESS(MATCH("K29",$A:$A,0)+1,COLUMN(D$13),4)&amp;":"&amp;ADDRESS(MATCH("K30",$A:$A,0)-1,COLUMN(D$13),4)))</f>
        <v/>
      </c>
      <c r="E184" s="954">
        <f>SUM(INDIRECT(ADDRESS(MATCH("K29",$A:$A,0)+1,COLUMN(E$13),4)&amp;":"&amp;ADDRESS(MATCH("K30",$A:$A,0)-1,COLUMN(E$13),4)))</f>
        <v/>
      </c>
      <c r="F184" s="954">
        <f>SUM(INDIRECT(ADDRESS(MATCH("K29",$A:$A,0)+1,COLUMN(F$13),4)&amp;":"&amp;ADDRESS(MATCH("K30",$A:$A,0)-1,COLUMN(F$13),4)))</f>
        <v/>
      </c>
      <c r="G184" s="954">
        <f>SUM(INDIRECT(ADDRESS(MATCH("K29",$A:$A,0)+1,COLUMN(G$13),4)&amp;":"&amp;ADDRESS(MATCH("K30",$A:$A,0)-1,COLUMN(G$13),4)))</f>
        <v/>
      </c>
      <c r="H184" s="954">
        <f>SUM(INDIRECT(ADDRESS(MATCH("K29",$A:$A,0)+1,COLUMN(H$13),4)&amp;":"&amp;ADDRESS(MATCH("K30",$A:$A,0)-1,COLUMN(H$13),4)))</f>
        <v/>
      </c>
      <c r="I184" s="984" t="n"/>
      <c r="J184" s="180" t="n"/>
      <c r="N184" s="976">
        <f>B184</f>
        <v/>
      </c>
      <c r="O184" s="192">
        <f>C184*BS!$B$9</f>
        <v/>
      </c>
      <c r="P184" s="192">
        <f>D184*BS!$B$9</f>
        <v/>
      </c>
      <c r="Q184" s="192">
        <f>E184*BS!$B$9</f>
        <v/>
      </c>
      <c r="R184" s="192">
        <f>F184*BS!$B$9</f>
        <v/>
      </c>
      <c r="S184" s="192">
        <f>G184*BS!$B$9</f>
        <v/>
      </c>
      <c r="T184" s="192">
        <f>H184*BS!$B$9</f>
        <v/>
      </c>
      <c r="U184" s="193" t="n"/>
    </row>
    <row r="185" ht="18.75" customFormat="1" customHeight="1" s="171">
      <c r="A185" s="194" t="inlineStr">
        <is>
          <t>K31</t>
        </is>
      </c>
      <c r="B185" s="96" t="inlineStr">
        <is>
          <t xml:space="preserve">Other Reserves </t>
        </is>
      </c>
      <c r="C185" s="983" t="n"/>
      <c r="D185" s="983" t="n"/>
      <c r="E185" s="983" t="n"/>
      <c r="F185" s="983" t="n"/>
      <c r="G185" s="983" t="n"/>
      <c r="H185" s="983" t="n"/>
      <c r="I185" s="984" t="n"/>
      <c r="J185" s="196" t="n"/>
      <c r="K185" s="197" t="n"/>
      <c r="L185" s="197" t="n"/>
      <c r="M185" s="197" t="n"/>
      <c r="N185" s="966">
        <f>B185</f>
        <v/>
      </c>
      <c r="O185" s="198" t="inlineStr"/>
      <c r="P185" s="198" t="inlineStr"/>
      <c r="Q185" s="198" t="inlineStr"/>
      <c r="R185" s="198" t="inlineStr"/>
      <c r="S185" s="198" t="inlineStr"/>
      <c r="T185" s="198" t="inlineStr"/>
      <c r="U185" s="193">
        <f>I166</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n"/>
      <c r="B186" s="102" t="inlineStr">
        <is>
          <t>Foreign currency translation  Foreign currency translation  Foreign currency translation  Foreign currency translation  None Balance at 31 December 2022</t>
        </is>
      </c>
      <c r="C186" s="993" t="n"/>
      <c r="D186" s="993" t="n"/>
      <c r="E186" s="993" t="n"/>
      <c r="F186" s="993" t="n"/>
      <c r="G186" s="993" t="n">
        <v>0</v>
      </c>
      <c r="H186" s="993" t="n">
        <v>512</v>
      </c>
      <c r="I186" s="992" t="n"/>
      <c r="J186" s="180" t="n"/>
      <c r="N186" s="976">
        <f>B186</f>
        <v/>
      </c>
      <c r="O186" s="192" t="inlineStr"/>
      <c r="P186" s="192" t="inlineStr"/>
      <c r="Q186" s="192" t="inlineStr"/>
      <c r="R186" s="192" t="inlineStr"/>
      <c r="S186" s="192">
        <f>G186*BS!$B$9</f>
        <v/>
      </c>
      <c r="T186" s="192">
        <f>H186*BS!$B$9</f>
        <v/>
      </c>
      <c r="U186" s="193">
        <f>I167</f>
        <v/>
      </c>
    </row>
    <row r="187" ht="18.75" customFormat="1" customHeight="1" s="171">
      <c r="A187" s="79" t="n"/>
      <c r="B187" s="102" t="inlineStr">
        <is>
          <t>Foreign currency translation  Foreign currency translation  Foreign currency translation  Foreign currency translation  None Balance at 31 December 2022</t>
        </is>
      </c>
      <c r="C187" s="993" t="n"/>
      <c r="D187" s="993" t="n"/>
      <c r="E187" s="993" t="n"/>
      <c r="F187" s="993" t="n"/>
      <c r="G187" s="993" t="n">
        <v>0</v>
      </c>
      <c r="H187" s="993" t="n">
        <v>512</v>
      </c>
      <c r="I187" s="992" t="n"/>
      <c r="J187" s="180" t="n"/>
      <c r="N187" s="976">
        <f>B187</f>
        <v/>
      </c>
      <c r="O187" s="192" t="inlineStr"/>
      <c r="P187" s="192" t="inlineStr"/>
      <c r="Q187" s="192" t="inlineStr"/>
      <c r="R187" s="192" t="inlineStr"/>
      <c r="S187" s="192">
        <f>G187*BS!$B$9</f>
        <v/>
      </c>
      <c r="T187" s="192">
        <f>H187*BS!$B$9</f>
        <v/>
      </c>
      <c r="U187" s="193">
        <f>I168</f>
        <v/>
      </c>
    </row>
    <row r="188" ht="18.75" customFormat="1" customHeight="1" s="171">
      <c r="A188" s="79" t="n"/>
      <c r="B188" s="102" t="inlineStr">
        <is>
          <t>Other Reserves *</t>
        </is>
      </c>
      <c r="C188" s="993" t="n"/>
      <c r="D188" s="993" t="n"/>
      <c r="E188" s="993" t="n"/>
      <c r="F188" s="993" t="n"/>
      <c r="G188" s="993" t="n">
        <v>-80012378</v>
      </c>
      <c r="H188" s="993" t="n">
        <v>-80014658</v>
      </c>
      <c r="I188" s="992" t="n"/>
      <c r="J188" s="180" t="n"/>
      <c r="N188" s="976">
        <f>B188</f>
        <v/>
      </c>
      <c r="O188" s="192" t="inlineStr"/>
      <c r="P188" s="192" t="inlineStr"/>
      <c r="Q188" s="192" t="inlineStr"/>
      <c r="R188" s="192" t="inlineStr"/>
      <c r="S188" s="192">
        <f>G188*BS!$B$9</f>
        <v/>
      </c>
      <c r="T188" s="192">
        <f>H188*BS!$B$9</f>
        <v/>
      </c>
      <c r="U188" s="193">
        <f>I169</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I170</f>
        <v/>
      </c>
    </row>
    <row r="190" ht="18.75" customFormat="1" customHeight="1" s="171">
      <c r="A190" s="79" t="n"/>
      <c r="B190" s="102" t="n"/>
      <c r="C190" s="103" t="n"/>
      <c r="D190" s="103" t="n"/>
      <c r="E190" s="103" t="n"/>
      <c r="F190" s="103" t="n"/>
      <c r="G190" s="103" t="n"/>
      <c r="H190" s="103" t="n"/>
      <c r="I190" s="992" t="n"/>
      <c r="J190" s="180" t="n"/>
      <c r="N190" s="976" t="inlineStr"/>
      <c r="O190" s="192" t="inlineStr"/>
      <c r="P190" s="192" t="inlineStr"/>
      <c r="Q190" s="192" t="inlineStr"/>
      <c r="R190" s="192" t="inlineStr"/>
      <c r="S190" s="192" t="inlineStr"/>
      <c r="T190" s="192" t="inlineStr"/>
      <c r="U190" s="193">
        <f>I171</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I172</f>
        <v/>
      </c>
    </row>
    <row r="192" ht="18.75" customFormat="1" customHeight="1" s="171">
      <c r="A192" s="79" t="n"/>
      <c r="B192" s="102" t="n"/>
      <c r="C192" s="993" t="n"/>
      <c r="D192" s="993" t="n"/>
      <c r="E192" s="993" t="n"/>
      <c r="F192" s="993" t="n"/>
      <c r="G192" s="993" t="n"/>
      <c r="H192" s="993" t="n"/>
      <c r="I192" s="992" t="n"/>
      <c r="J192" s="180" t="n"/>
      <c r="N192" s="976" t="inlineStr"/>
      <c r="O192" s="192" t="inlineStr"/>
      <c r="P192" s="192" t="inlineStr"/>
      <c r="Q192" s="192" t="inlineStr"/>
      <c r="R192" s="192" t="inlineStr"/>
      <c r="S192" s="192" t="inlineStr"/>
      <c r="T192" s="192" t="inlineStr"/>
      <c r="U192" s="193">
        <f>I173</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I174</f>
        <v/>
      </c>
    </row>
    <row r="194" ht="18.75" customFormat="1" customHeight="1" s="171">
      <c r="A194" s="79" t="n"/>
      <c r="B194" s="102" t="n"/>
      <c r="C194" s="993" t="n"/>
      <c r="D194" s="993" t="n"/>
      <c r="E194" s="993" t="n"/>
      <c r="F194" s="993" t="n"/>
      <c r="G194" s="993" t="n"/>
      <c r="H194" s="993" t="n"/>
      <c r="I194" s="986" t="n"/>
      <c r="J194" s="180" t="n"/>
      <c r="N194" s="976" t="inlineStr"/>
      <c r="O194" s="192" t="inlineStr"/>
      <c r="P194" s="192" t="inlineStr"/>
      <c r="Q194" s="192" t="inlineStr"/>
      <c r="R194" s="192" t="inlineStr"/>
      <c r="S194" s="192" t="inlineStr"/>
      <c r="T194" s="192" t="inlineStr"/>
      <c r="U194" s="193">
        <f>I175</f>
        <v/>
      </c>
    </row>
    <row r="195" ht="18.75" customFormat="1" customHeight="1" s="171">
      <c r="A195" s="79" t="n"/>
      <c r="B195" s="102" t="n"/>
      <c r="C195" s="993" t="n"/>
      <c r="D195" s="993" t="n"/>
      <c r="E195" s="993" t="n"/>
      <c r="F195" s="993" t="n"/>
      <c r="G195" s="993" t="n"/>
      <c r="H195" s="993" t="n"/>
      <c r="I195" s="986" t="n"/>
      <c r="J195" s="180" t="n"/>
      <c r="N195" s="976" t="inlineStr"/>
      <c r="O195" s="192" t="inlineStr"/>
      <c r="P195" s="192" t="inlineStr"/>
      <c r="Q195" s="192" t="inlineStr"/>
      <c r="R195" s="192" t="inlineStr"/>
      <c r="S195" s="192" t="inlineStr"/>
      <c r="T195" s="192" t="inlineStr"/>
      <c r="U195" s="193">
        <f>I176</f>
        <v/>
      </c>
    </row>
    <row r="196" ht="18.75" customFormat="1" customHeight="1" s="171">
      <c r="B196" s="102" t="n"/>
      <c r="C196" s="952" t="n"/>
      <c r="D196" s="952" t="n"/>
      <c r="E196" s="952" t="n"/>
      <c r="F196" s="952" t="n"/>
      <c r="G196" s="952" t="n"/>
      <c r="H196" s="952" t="n"/>
      <c r="I196" s="979" t="n"/>
      <c r="J196" s="180" t="n"/>
      <c r="N196" s="976" t="inlineStr"/>
      <c r="O196" s="192" t="inlineStr"/>
      <c r="P196" s="192" t="inlineStr"/>
      <c r="Q196" s="192" t="inlineStr"/>
      <c r="R196" s="192" t="inlineStr"/>
      <c r="S196" s="192" t="inlineStr"/>
      <c r="T196" s="192" t="inlineStr"/>
      <c r="U196" s="193">
        <f>I177</f>
        <v/>
      </c>
    </row>
    <row r="197" ht="18.75" customFormat="1" customHeight="1" s="194">
      <c r="A197" s="194" t="inlineStr">
        <is>
          <t>K32</t>
        </is>
      </c>
      <c r="B197" s="96" t="inlineStr">
        <is>
          <t>Total</t>
        </is>
      </c>
      <c r="C197" s="954">
        <f>SUM(INDIRECT(ADDRESS(MATCH("K31",$A:$A,0)+1,COLUMN(C$13),4)&amp;":"&amp;ADDRESS(MATCH("K32",$A:$A,0)-1,COLUMN(C$13),4)))</f>
        <v/>
      </c>
      <c r="D197" s="954">
        <f>SUM(INDIRECT(ADDRESS(MATCH("K31",$A:$A,0)+1,COLUMN(D$13),4)&amp;":"&amp;ADDRESS(MATCH("K32",$A:$A,0)-1,COLUMN(D$13),4)))</f>
        <v/>
      </c>
      <c r="E197" s="954">
        <f>SUM(INDIRECT(ADDRESS(MATCH("K31",$A:$A,0)+1,COLUMN(E$13),4)&amp;":"&amp;ADDRESS(MATCH("K32",$A:$A,0)-1,COLUMN(E$13),4)))</f>
        <v/>
      </c>
      <c r="F197" s="954">
        <f>SUM(INDIRECT(ADDRESS(MATCH("K31",$A:$A,0)+1,COLUMN(F$13),4)&amp;":"&amp;ADDRESS(MATCH("K32",$A:$A,0)-1,COLUMN(F$13),4)))</f>
        <v/>
      </c>
      <c r="G197" s="954">
        <f>SUM(INDIRECT(ADDRESS(MATCH("K31",$A:$A,0)+1,COLUMN(G$13),4)&amp;":"&amp;ADDRESS(MATCH("K32",$A:$A,0)-1,COLUMN(G$13),4)))</f>
        <v/>
      </c>
      <c r="H197" s="954">
        <f>SUM(INDIRECT(ADDRESS(MATCH("K31",$A:$A,0)+1,COLUMN(H$13),4)&amp;":"&amp;ADDRESS(MATCH("K32",$A:$A,0)-1,COLUMN(H$13),4)))</f>
        <v/>
      </c>
      <c r="I197" s="984" t="n"/>
      <c r="J197" s="196" t="n"/>
      <c r="K197" s="197" t="n"/>
      <c r="L197" s="197" t="n"/>
      <c r="M197" s="197" t="n"/>
      <c r="N197" s="966">
        <f>B197</f>
        <v/>
      </c>
      <c r="O197" s="198">
        <f>C197*BS!$B$9</f>
        <v/>
      </c>
      <c r="P197" s="198">
        <f>D197*BS!$B$9</f>
        <v/>
      </c>
      <c r="Q197" s="198">
        <f>E197*BS!$B$9</f>
        <v/>
      </c>
      <c r="R197" s="198">
        <f>F197*BS!$B$9</f>
        <v/>
      </c>
      <c r="S197" s="198">
        <f>G197*BS!$B$9</f>
        <v/>
      </c>
      <c r="T197" s="198">
        <f>H197*BS!$B$9</f>
        <v/>
      </c>
      <c r="U197" s="193">
        <f>I178</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996" t="n"/>
      <c r="D198" s="996" t="n"/>
      <c r="E198" s="996" t="n"/>
      <c r="F198" s="996" t="n"/>
      <c r="G198" s="996" t="n"/>
      <c r="H198" s="996" t="n"/>
      <c r="I198" s="997" t="n"/>
      <c r="J198" s="180" t="n"/>
      <c r="N198" s="976" t="inlineStr"/>
      <c r="O198" s="192" t="inlineStr"/>
      <c r="P198" s="192" t="inlineStr"/>
      <c r="Q198" s="192" t="inlineStr"/>
      <c r="R198" s="192" t="inlineStr"/>
      <c r="S198" s="192" t="inlineStr"/>
      <c r="T198" s="192" t="inlineStr"/>
      <c r="U198" s="193" t="n"/>
    </row>
    <row r="199">
      <c r="A199" s="194" t="inlineStr">
        <is>
          <t>K33</t>
        </is>
      </c>
      <c r="B199" s="96" t="inlineStr">
        <is>
          <t xml:space="preserve">Retained Earnings </t>
        </is>
      </c>
      <c r="C199" s="983" t="n"/>
      <c r="D199" s="983" t="n"/>
      <c r="E199" s="983" t="n"/>
      <c r="F199" s="983" t="n"/>
      <c r="G199" s="983" t="n"/>
      <c r="H199" s="983" t="n"/>
      <c r="I199" s="998" t="n"/>
      <c r="J199" s="196" t="n"/>
      <c r="K199" s="197" t="n"/>
      <c r="L199" s="197" t="n"/>
      <c r="M199" s="197" t="n"/>
      <c r="N199" s="966">
        <f>B199</f>
        <v/>
      </c>
      <c r="O199" s="198" t="inlineStr"/>
      <c r="P199" s="198" t="inlineStr"/>
      <c r="Q199" s="198" t="inlineStr"/>
      <c r="R199" s="198" t="inlineStr"/>
      <c r="S199" s="198" t="inlineStr"/>
      <c r="T199" s="198" t="inlineStr"/>
      <c r="U199" s="193">
        <f>I180</f>
        <v/>
      </c>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A200" s="194" t="n"/>
      <c r="B200" s="102" t="inlineStr">
        <is>
          <t>Retained profits</t>
        </is>
      </c>
      <c r="C200" s="103" t="n"/>
      <c r="D200" s="103" t="n"/>
      <c r="E200" s="103" t="n"/>
      <c r="F200" s="103" t="n"/>
      <c r="G200" s="103" t="n">
        <v>454517</v>
      </c>
      <c r="H200" s="103" t="n">
        <v>441096</v>
      </c>
      <c r="I200" s="998" t="n"/>
      <c r="J200" s="196" t="n"/>
      <c r="K200" s="197" t="n"/>
      <c r="L200" s="197" t="n"/>
      <c r="M200" s="197" t="n"/>
      <c r="N200" s="966">
        <f>B200</f>
        <v/>
      </c>
      <c r="O200" s="198" t="inlineStr"/>
      <c r="P200" s="198" t="inlineStr"/>
      <c r="Q200" s="198" t="inlineStr"/>
      <c r="R200" s="198" t="inlineStr"/>
      <c r="S200" s="198">
        <f>G200*BS!$B$9</f>
        <v/>
      </c>
      <c r="T200" s="198">
        <f>H200*BS!$B$9</f>
        <v/>
      </c>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194" t="n"/>
      <c r="B201" s="102" t="inlineStr">
        <is>
          <t>Retained profits</t>
        </is>
      </c>
      <c r="C201" s="993" t="n"/>
      <c r="D201" s="993" t="n"/>
      <c r="E201" s="993" t="n"/>
      <c r="F201" s="993" t="n"/>
      <c r="G201" s="993" t="n">
        <v>454517</v>
      </c>
      <c r="H201" s="993" t="n">
        <v>441096</v>
      </c>
      <c r="I201" s="998" t="n"/>
      <c r="J201" s="196" t="n"/>
      <c r="K201" s="197" t="n"/>
      <c r="L201" s="197" t="n"/>
      <c r="M201" s="197" t="n"/>
      <c r="N201" s="966">
        <f>B201</f>
        <v/>
      </c>
      <c r="O201" s="198" t="inlineStr"/>
      <c r="P201" s="198" t="inlineStr"/>
      <c r="Q201" s="198" t="inlineStr"/>
      <c r="R201" s="198" t="inlineStr"/>
      <c r="S201" s="198">
        <f>G201*BS!$B$9</f>
        <v/>
      </c>
      <c r="T201" s="198">
        <f>H201*BS!$B$9</f>
        <v/>
      </c>
      <c r="U201" s="193" t="n"/>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A202" s="79" t="inlineStr">
        <is>
          <t>K34</t>
        </is>
      </c>
      <c r="B202" s="96" t="inlineStr">
        <is>
          <t>Total</t>
        </is>
      </c>
      <c r="C202" s="954">
        <f>SUM(INDIRECT(ADDRESS(MATCH("K33",$A:$A,0)+1,COLUMN(C$13),4)&amp;":"&amp;ADDRESS(MATCH("K34",$A:$A,0)-1,COLUMN(C$13),4)))</f>
        <v/>
      </c>
      <c r="D202" s="954">
        <f>SUM(INDIRECT(ADDRESS(MATCH("K33",$A:$A,0)+1,COLUMN(D$13),4)&amp;":"&amp;ADDRESS(MATCH("K34",$A:$A,0)-1,COLUMN(D$13),4)))</f>
        <v/>
      </c>
      <c r="E202" s="954">
        <f>SUM(INDIRECT(ADDRESS(MATCH("K33",$A:$A,0)+1,COLUMN(E$13),4)&amp;":"&amp;ADDRESS(MATCH("K34",$A:$A,0)-1,COLUMN(E$13),4)))</f>
        <v/>
      </c>
      <c r="F202" s="954">
        <f>SUM(INDIRECT(ADDRESS(MATCH("K33",$A:$A,0)+1,COLUMN(F$13),4)&amp;":"&amp;ADDRESS(MATCH("K34",$A:$A,0)-1,COLUMN(F$13),4)))</f>
        <v/>
      </c>
      <c r="G202" s="954">
        <f>SUM(INDIRECT(ADDRESS(MATCH("K33",$A:$A,0)+1,COLUMN(G$13),4)&amp;":"&amp;ADDRESS(MATCH("K34",$A:$A,0)-1,COLUMN(G$13),4)))</f>
        <v/>
      </c>
      <c r="H202" s="954">
        <f>SUM(INDIRECT(ADDRESS(MATCH("K33",$A:$A,0)+1,COLUMN(H$13),4)&amp;":"&amp;ADDRESS(MATCH("K34",$A:$A,0)-1,COLUMN(H$13),4)))</f>
        <v/>
      </c>
      <c r="I202" s="997" t="n"/>
      <c r="J202" s="180" t="n"/>
      <c r="N202" s="976">
        <f>B202</f>
        <v/>
      </c>
      <c r="O202" s="192">
        <f>C202*BS!$B$9</f>
        <v/>
      </c>
      <c r="P202" s="192">
        <f>D202*BS!$B$9</f>
        <v/>
      </c>
      <c r="Q202" s="192">
        <f>E202*BS!$B$9</f>
        <v/>
      </c>
      <c r="R202" s="192">
        <f>F202*BS!$B$9</f>
        <v/>
      </c>
      <c r="S202" s="192">
        <f>G202*BS!$B$9</f>
        <v/>
      </c>
      <c r="T202" s="192">
        <f>H202*BS!$B$9</f>
        <v/>
      </c>
      <c r="U202" s="193" t="n"/>
    </row>
    <row r="203">
      <c r="A203" s="171" t="inlineStr">
        <is>
          <t>K35</t>
        </is>
      </c>
      <c r="B203" s="96" t="inlineStr">
        <is>
          <t xml:space="preserve">Others </t>
        </is>
      </c>
      <c r="C203" s="999" t="n"/>
      <c r="D203" s="999" t="n"/>
      <c r="E203" s="999" t="n"/>
      <c r="F203" s="999" t="n"/>
      <c r="G203" s="999" t="n"/>
      <c r="H203" s="999" t="n"/>
      <c r="I203" s="997" t="n"/>
      <c r="J203" s="180" t="n"/>
      <c r="N203" s="966">
        <f>B203</f>
        <v/>
      </c>
      <c r="O203" s="204" t="inlineStr"/>
      <c r="P203" s="204" t="inlineStr"/>
      <c r="Q203" s="204" t="inlineStr"/>
      <c r="R203" s="204" t="inlineStr"/>
      <c r="S203" s="204" t="inlineStr"/>
      <c r="T203" s="204" t="inlineStr"/>
      <c r="U203" s="193"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I185</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I186</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103" t="n"/>
      <c r="D206" s="103" t="n"/>
      <c r="E206" s="103" t="n"/>
      <c r="F206" s="103" t="n"/>
      <c r="G206" s="103" t="n"/>
      <c r="H206" s="103" t="n"/>
      <c r="I206" s="997" t="n"/>
      <c r="J206" s="180" t="n"/>
      <c r="K206" s="172" t="n"/>
      <c r="L206" s="172" t="n"/>
      <c r="M206" s="172" t="n"/>
      <c r="N206" s="973" t="inlineStr"/>
      <c r="O206" s="192" t="inlineStr"/>
      <c r="P206" s="192" t="inlineStr"/>
      <c r="Q206" s="192" t="inlineStr"/>
      <c r="R206" s="192" t="inlineStr"/>
      <c r="S206" s="192" t="inlineStr"/>
      <c r="T206" s="192" t="inlineStr"/>
      <c r="U206" s="193">
        <f>I187</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I188</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000"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I189</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I190</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I191</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I192</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I193</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I194</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inlineStr">
        <is>
          <t>K36</t>
        </is>
      </c>
      <c r="B214" s="96" t="inlineStr">
        <is>
          <t>Total</t>
        </is>
      </c>
      <c r="C214" s="954">
        <f>SUM(INDIRECT(ADDRESS(MATCH("K35",$A:$A,0)+1,COLUMN(C$13),4)&amp;":"&amp;ADDRESS(MATCH("K36",$A:$A,0)-1,COLUMN(C$13),4)))</f>
        <v/>
      </c>
      <c r="D214" s="954">
        <f>SUM(INDIRECT(ADDRESS(MATCH("K35",$A:$A,0)+1,COLUMN(D$13),4)&amp;":"&amp;ADDRESS(MATCH("K36",$A:$A,0)-1,COLUMN(D$13),4)))</f>
        <v/>
      </c>
      <c r="E214" s="954">
        <f>SUM(INDIRECT(ADDRESS(MATCH("K35",$A:$A,0)+1,COLUMN(E$13),4)&amp;":"&amp;ADDRESS(MATCH("K36",$A:$A,0)-1,COLUMN(E$13),4)))</f>
        <v/>
      </c>
      <c r="F214" s="954">
        <f>SUM(INDIRECT(ADDRESS(MATCH("K35",$A:$A,0)+1,COLUMN(F$13),4)&amp;":"&amp;ADDRESS(MATCH("K36",$A:$A,0)-1,COLUMN(F$13),4)))</f>
        <v/>
      </c>
      <c r="G214" s="954">
        <f>SUM(INDIRECT(ADDRESS(MATCH("K35",$A:$A,0)+1,COLUMN(G$13),4)&amp;":"&amp;ADDRESS(MATCH("K36",$A:$A,0)-1,COLUMN(G$13),4)))</f>
        <v/>
      </c>
      <c r="H214" s="954">
        <f>SUM(INDIRECT(ADDRESS(MATCH("K35",$A:$A,0)+1,COLUMN(H$13),4)&amp;":"&amp;ADDRESS(MATCH("K36",$A:$A,0)-1,COLUMN(H$13),4)))</f>
        <v/>
      </c>
      <c r="I214" s="997" t="n"/>
      <c r="J214" s="180" t="n"/>
      <c r="K214" s="172" t="n"/>
      <c r="L214" s="172" t="n"/>
      <c r="M214" s="172" t="n"/>
      <c r="N214" s="966">
        <f>B214</f>
        <v/>
      </c>
      <c r="O214" s="1001">
        <f>C214*BS!$B$9</f>
        <v/>
      </c>
      <c r="P214" s="1001">
        <f>D214*BS!$B$9</f>
        <v/>
      </c>
      <c r="Q214" s="1001">
        <f>E214*BS!$B$9</f>
        <v/>
      </c>
      <c r="R214" s="1001">
        <f>F214*BS!$B$9</f>
        <v/>
      </c>
      <c r="S214" s="1001">
        <f>G214*BS!$B$9</f>
        <v/>
      </c>
      <c r="T214" s="1001">
        <f>H214*BS!$B$9</f>
        <v/>
      </c>
      <c r="U214" s="193" t="n"/>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t="n"/>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194" t="inlineStr">
        <is>
          <t>K37</t>
        </is>
      </c>
      <c r="B216" s="96" t="inlineStr">
        <is>
          <t xml:space="preserve">Total Shareholders Equity </t>
        </is>
      </c>
      <c r="C216" s="983" t="n"/>
      <c r="D216" s="983" t="n"/>
      <c r="E216" s="983" t="n"/>
      <c r="F216" s="983" t="n"/>
      <c r="G216" s="983" t="n"/>
      <c r="H216" s="983" t="n"/>
      <c r="I216" s="998" t="n"/>
      <c r="J216" s="196" t="n"/>
      <c r="K216" s="197" t="n"/>
      <c r="L216" s="197" t="n"/>
      <c r="M216" s="197" t="n"/>
      <c r="N216" s="966">
        <f>B216</f>
        <v/>
      </c>
      <c r="O216" s="198" t="inlineStr"/>
      <c r="P216" s="198" t="inlineStr"/>
      <c r="Q216" s="198" t="inlineStr"/>
      <c r="R216" s="198" t="inlineStr"/>
      <c r="S216" s="198" t="inlineStr"/>
      <c r="T216" s="198" t="inlineStr"/>
      <c r="U216" s="193">
        <f>I197</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102" t="n"/>
      <c r="C217" s="103" t="n"/>
      <c r="D217" s="103" t="n"/>
      <c r="E217" s="103" t="n"/>
      <c r="F217" s="103" t="n"/>
      <c r="G217" s="103" t="n"/>
      <c r="H217" s="103" t="n"/>
      <c r="I217" s="984" t="n"/>
      <c r="J217" s="180" t="n"/>
      <c r="N217" s="976" t="inlineStr"/>
      <c r="O217" s="192" t="inlineStr"/>
      <c r="P217" s="192" t="inlineStr"/>
      <c r="Q217" s="192" t="inlineStr"/>
      <c r="R217" s="192" t="inlineStr"/>
      <c r="S217" s="192" t="inlineStr"/>
      <c r="T217" s="192" t="inlineStr"/>
      <c r="U217" s="193">
        <f>I198</f>
        <v/>
      </c>
    </row>
    <row r="218">
      <c r="B218" s="102" t="n"/>
      <c r="C218" s="1002" t="n"/>
      <c r="D218" s="1002" t="n"/>
      <c r="E218" s="1002" t="n"/>
      <c r="F218" s="1002" t="n"/>
      <c r="G218" s="1002" t="n"/>
      <c r="H218" s="1002" t="n"/>
      <c r="I218" s="984" t="n"/>
      <c r="J218" s="180" t="n"/>
      <c r="N218" s="976" t="inlineStr"/>
      <c r="O218" s="192" t="inlineStr"/>
      <c r="P218" s="192" t="inlineStr"/>
      <c r="Q218" s="192" t="inlineStr"/>
      <c r="R218" s="192" t="inlineStr"/>
      <c r="S218" s="192" t="inlineStr"/>
      <c r="T218" s="192" t="inlineStr"/>
      <c r="U218" s="193" t="n"/>
    </row>
    <row r="219">
      <c r="A219" s="171" t="inlineStr">
        <is>
          <t>K38</t>
        </is>
      </c>
      <c r="B219" s="96" t="inlineStr">
        <is>
          <t>Total</t>
        </is>
      </c>
      <c r="C219" s="954">
        <f>SUM(INDIRECT(ADDRESS(MATCH("K37",$A:$A,0)+1,COLUMN(C$13),4)&amp;":"&amp;ADDRESS(MATCH("K38",$A:$A,0)-1,COLUMN(C$13),4)))</f>
        <v/>
      </c>
      <c r="D219" s="954">
        <f>SUM(INDIRECT(ADDRESS(MATCH("K37",$A:$A,0)+1,COLUMN(D$13),4)&amp;":"&amp;ADDRESS(MATCH("K38",$A:$A,0)-1,COLUMN(D$13),4)))</f>
        <v/>
      </c>
      <c r="E219" s="954">
        <f>SUM(INDIRECT(ADDRESS(MATCH("K37",$A:$A,0)+1,COLUMN(E$13),4)&amp;":"&amp;ADDRESS(MATCH("K38",$A:$A,0)-1,COLUMN(E$13),4)))</f>
        <v/>
      </c>
      <c r="F219" s="954">
        <f>SUM(INDIRECT(ADDRESS(MATCH("K37",$A:$A,0)+1,COLUMN(F$13),4)&amp;":"&amp;ADDRESS(MATCH("K38",$A:$A,0)-1,COLUMN(F$13),4)))</f>
        <v/>
      </c>
      <c r="G219" s="954">
        <f>SUM(INDIRECT(ADDRESS(MATCH("K37",$A:$A,0)+1,COLUMN(G$13),4)&amp;":"&amp;ADDRESS(MATCH("K38",$A:$A,0)-1,COLUMN(G$13),4)))</f>
        <v/>
      </c>
      <c r="H219" s="954">
        <f>SUM(INDIRECT(ADDRESS(MATCH("K37",$A:$A,0)+1,COLUMN(H$13),4)&amp;":"&amp;ADDRESS(MATCH("K38",$A:$A,0)-1,COLUMN(H$13),4)))</f>
        <v/>
      </c>
      <c r="I219" s="984" t="n"/>
      <c r="J219" s="180" t="n"/>
      <c r="N219" s="976">
        <f>B219</f>
        <v/>
      </c>
      <c r="O219" s="192">
        <f>C219*BS!$B$9</f>
        <v/>
      </c>
      <c r="P219" s="192">
        <f>D219*BS!$B$9</f>
        <v/>
      </c>
      <c r="Q219" s="192">
        <f>E219*BS!$B$9</f>
        <v/>
      </c>
      <c r="R219" s="192">
        <f>F219*BS!$B$9</f>
        <v/>
      </c>
      <c r="S219" s="192">
        <f>G219*BS!$B$9</f>
        <v/>
      </c>
      <c r="T219" s="192">
        <f>H219*BS!$B$9</f>
        <v/>
      </c>
      <c r="U219" s="193" t="n"/>
    </row>
    <row r="220">
      <c r="A220" s="171" t="inlineStr">
        <is>
          <t>K39</t>
        </is>
      </c>
      <c r="B220" s="96" t="inlineStr">
        <is>
          <t xml:space="preserve">Off Balance Liabilities </t>
        </is>
      </c>
      <c r="C220" s="1003" t="n"/>
      <c r="D220" s="1003" t="n"/>
      <c r="E220" s="1003" t="n"/>
      <c r="F220" s="1003" t="n"/>
      <c r="G220" s="1003" t="n"/>
      <c r="H220" s="1003" t="n"/>
      <c r="I220" s="997" t="n"/>
      <c r="J220" s="180" t="n"/>
      <c r="N220" s="966">
        <f>B220</f>
        <v/>
      </c>
      <c r="O220" s="204" t="inlineStr"/>
      <c r="P220" s="204" t="inlineStr"/>
      <c r="Q220" s="204" t="inlineStr"/>
      <c r="R220" s="204" t="inlineStr"/>
      <c r="S220" s="204" t="inlineStr"/>
      <c r="T220" s="204" t="inlineStr"/>
      <c r="U220" s="193" t="n"/>
    </row>
    <row r="221">
      <c r="B221" s="102" t="inlineStr">
        <is>
          <t>- LC</t>
        </is>
      </c>
      <c r="C221" s="991" t="n"/>
      <c r="D221" s="991" t="n"/>
      <c r="E221" s="991" t="n"/>
      <c r="F221" s="991" t="n"/>
      <c r="G221" s="991" t="n"/>
      <c r="H221" s="991" t="n"/>
      <c r="I221" s="977" t="n"/>
      <c r="J221" s="180" t="n"/>
      <c r="N221" s="976">
        <f>B221</f>
        <v/>
      </c>
      <c r="O221" s="192" t="inlineStr"/>
      <c r="P221" s="192" t="inlineStr"/>
      <c r="Q221" s="192" t="inlineStr"/>
      <c r="R221" s="192" t="inlineStr"/>
      <c r="S221" s="192" t="inlineStr"/>
      <c r="T221" s="192" t="inlineStr"/>
      <c r="U221" s="193">
        <f>I202</f>
        <v/>
      </c>
    </row>
    <row r="222">
      <c r="B222" s="102" t="inlineStr">
        <is>
          <t>- BG</t>
        </is>
      </c>
      <c r="C222" s="991" t="n"/>
      <c r="D222" s="991" t="n"/>
      <c r="E222" s="991" t="n"/>
      <c r="F222" s="991" t="n"/>
      <c r="G222" s="991" t="n"/>
      <c r="H222" s="991" t="n"/>
      <c r="I222" s="239" t="n"/>
      <c r="J222" s="180" t="n"/>
      <c r="N222" s="976">
        <f>B222</f>
        <v/>
      </c>
      <c r="O222" s="192" t="inlineStr"/>
      <c r="P222" s="192" t="inlineStr"/>
      <c r="Q222" s="192" t="inlineStr"/>
      <c r="R222" s="192" t="inlineStr"/>
      <c r="S222" s="192" t="inlineStr"/>
      <c r="T222" s="192" t="inlineStr"/>
      <c r="U222" s="193">
        <f>I203</f>
        <v/>
      </c>
    </row>
    <row r="223">
      <c r="B223" s="102" t="inlineStr">
        <is>
          <t>- BD</t>
        </is>
      </c>
      <c r="C223" s="103" t="n"/>
      <c r="D223" s="103" t="n"/>
      <c r="E223" s="103" t="n"/>
      <c r="F223" s="103" t="n"/>
      <c r="G223" s="103" t="n"/>
      <c r="H223" s="103" t="n"/>
      <c r="I223" s="240" t="n"/>
      <c r="J223" s="180" t="n"/>
      <c r="N223" s="976">
        <f>B223</f>
        <v/>
      </c>
      <c r="O223" s="192" t="inlineStr"/>
      <c r="P223" s="192" t="inlineStr"/>
      <c r="Q223" s="192" t="inlineStr"/>
      <c r="R223" s="192" t="inlineStr"/>
      <c r="S223" s="192" t="inlineStr"/>
      <c r="T223" s="192" t="inlineStr"/>
      <c r="U223" s="193">
        <f>I204</f>
        <v/>
      </c>
    </row>
    <row r="224">
      <c r="B224" s="102" t="inlineStr">
        <is>
          <t>- CG</t>
        </is>
      </c>
      <c r="C224" s="991" t="n"/>
      <c r="D224" s="991" t="n"/>
      <c r="E224" s="991" t="n"/>
      <c r="F224" s="991" t="n"/>
      <c r="G224" s="991" t="n"/>
      <c r="H224" s="991" t="n"/>
      <c r="I224" s="241" t="n"/>
      <c r="J224" s="180" t="n"/>
      <c r="N224" s="976">
        <f>B224</f>
        <v/>
      </c>
      <c r="O224" s="192" t="inlineStr"/>
      <c r="P224" s="192" t="inlineStr"/>
      <c r="Q224" s="192" t="inlineStr"/>
      <c r="R224" s="192" t="inlineStr"/>
      <c r="S224" s="192" t="inlineStr"/>
      <c r="T224" s="192" t="inlineStr"/>
      <c r="U224" s="193">
        <f>I205</f>
        <v/>
      </c>
    </row>
    <row r="225">
      <c r="B225" s="102" t="inlineStr">
        <is>
          <t>- Commitments</t>
        </is>
      </c>
      <c r="C225" s="991" t="n"/>
      <c r="D225" s="991" t="n"/>
      <c r="E225" s="991" t="n"/>
      <c r="F225" s="991" t="n"/>
      <c r="G225" s="991" t="n"/>
      <c r="H225" s="991" t="n"/>
      <c r="I225" s="241" t="n"/>
      <c r="J225" s="180" t="n"/>
      <c r="N225" s="976">
        <f>B225</f>
        <v/>
      </c>
      <c r="O225" s="192" t="inlineStr"/>
      <c r="P225" s="192" t="inlineStr"/>
      <c r="Q225" s="192" t="inlineStr"/>
      <c r="R225" s="192" t="inlineStr"/>
      <c r="S225" s="192" t="inlineStr"/>
      <c r="T225" s="192" t="inlineStr"/>
      <c r="U225" s="193">
        <f>I206</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I207</f>
        <v/>
      </c>
    </row>
    <row r="227">
      <c r="B227" s="102" t="inlineStr">
        <is>
          <t>- Others</t>
        </is>
      </c>
      <c r="C227" s="991" t="n"/>
      <c r="D227" s="991" t="n"/>
      <c r="E227" s="991" t="n"/>
      <c r="F227" s="991" t="n"/>
      <c r="G227" s="991" t="n"/>
      <c r="H227" s="991" t="n"/>
      <c r="I227" s="241" t="n"/>
      <c r="J227" s="180" t="n"/>
      <c r="N227" s="976">
        <f>B227</f>
        <v/>
      </c>
      <c r="O227" s="192" t="inlineStr"/>
      <c r="P227" s="192" t="inlineStr"/>
      <c r="Q227" s="192" t="inlineStr"/>
      <c r="R227" s="192" t="inlineStr"/>
      <c r="S227" s="192" t="inlineStr"/>
      <c r="T227" s="192" t="inlineStr"/>
      <c r="U227" s="193">
        <f>I208</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I209</f>
        <v/>
      </c>
    </row>
    <row r="229">
      <c r="B229" s="102" t="n"/>
      <c r="C229" s="991" t="n"/>
      <c r="D229" s="991" t="n"/>
      <c r="E229" s="991" t="n"/>
      <c r="F229" s="991" t="n"/>
      <c r="G229" s="991" t="n"/>
      <c r="H229" s="991" t="n"/>
      <c r="I229" s="241" t="n"/>
      <c r="J229" s="180" t="n"/>
      <c r="N229" s="976" t="inlineStr"/>
      <c r="O229" s="192" t="inlineStr"/>
      <c r="P229" s="192" t="inlineStr"/>
      <c r="Q229" s="192" t="inlineStr"/>
      <c r="R229" s="192" t="inlineStr"/>
      <c r="S229" s="192" t="inlineStr"/>
      <c r="T229" s="192" t="inlineStr"/>
      <c r="U229" s="193">
        <f>I210</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I211</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I212</f>
        <v/>
      </c>
    </row>
    <row r="232">
      <c r="A232" s="194" t="inlineStr">
        <is>
          <t>K40</t>
        </is>
      </c>
      <c r="B232" s="243" t="inlineStr">
        <is>
          <t xml:space="preserve">Total </t>
        </is>
      </c>
      <c r="C232" s="1004">
        <f>SUM(INDIRECT(ADDRESS(MATCH("K39",$A:$A,0)+1,COLUMN(C$13),4)&amp;":"&amp;ADDRESS(MATCH("K40",$A:$A,0)-1,COLUMN(C$13),4)))</f>
        <v/>
      </c>
      <c r="D232" s="1004">
        <f>SUM(INDIRECT(ADDRESS(MATCH("K39",$A:$A,0)+1,COLUMN(D$13),4)&amp;":"&amp;ADDRESS(MATCH("K40",$A:$A,0)-1,COLUMN(D$13),4)))</f>
        <v/>
      </c>
      <c r="E232" s="1004">
        <f>SUM(INDIRECT(ADDRESS(MATCH("K39",$A:$A,0)+1,COLUMN(E$13),4)&amp;":"&amp;ADDRESS(MATCH("K40",$A:$A,0)-1,COLUMN(E$13),4)))</f>
        <v/>
      </c>
      <c r="F232" s="1004">
        <f>SUM(INDIRECT(ADDRESS(MATCH("K39",$A:$A,0)+1,COLUMN(F$13),4)&amp;":"&amp;ADDRESS(MATCH("K40",$A:$A,0)-1,COLUMN(F$13),4)))</f>
        <v/>
      </c>
      <c r="G232" s="1004">
        <f>SUM(INDIRECT(ADDRESS(MATCH("K39",$A:$A,0)+1,COLUMN(G$13),4)&amp;":"&amp;ADDRESS(MATCH("K40",$A:$A,0)-1,COLUMN(G$13),4)))</f>
        <v/>
      </c>
      <c r="H232" s="1004">
        <f>SUM(INDIRECT(ADDRESS(MATCH("K39",$A:$A,0)+1,COLUMN(H$13),4)&amp;":"&amp;ADDRESS(MATCH("K40",$A:$A,0)-1,COLUMN(H$13),4)))</f>
        <v/>
      </c>
      <c r="I232" s="245" t="n"/>
      <c r="J232" s="196" t="n"/>
      <c r="K232" s="197" t="n"/>
      <c r="L232" s="197" t="n"/>
      <c r="M232" s="197" t="n"/>
      <c r="N232" s="966">
        <f>B232</f>
        <v/>
      </c>
      <c r="O232" s="246">
        <f>C232*BS!$B$9</f>
        <v/>
      </c>
      <c r="P232" s="246">
        <f>D232*BS!$B$9</f>
        <v/>
      </c>
      <c r="Q232" s="246">
        <f>E232*BS!$B$9</f>
        <v/>
      </c>
      <c r="R232" s="246">
        <f>F232*BS!$B$9</f>
        <v/>
      </c>
      <c r="S232" s="246">
        <f>G232*BS!$B$9</f>
        <v/>
      </c>
      <c r="T232" s="246">
        <f>H232*BS!$B$9</f>
        <v/>
      </c>
      <c r="U232" s="247">
        <f>I213</f>
        <v/>
      </c>
      <c r="V232" s="197" t="n"/>
      <c r="W232" s="197" t="n"/>
      <c r="X232" s="197" t="n"/>
      <c r="Y232" s="197" t="n"/>
      <c r="Z232" s="197" t="n"/>
      <c r="AA232" s="197" t="n"/>
      <c r="AB232" s="197" t="n"/>
      <c r="AC232" s="197" t="n"/>
      <c r="AD232" s="197" t="n"/>
      <c r="AE232" s="197" t="n"/>
      <c r="AF232" s="197" t="n"/>
      <c r="AG232" s="197" t="n"/>
      <c r="AH232" s="197" t="n"/>
      <c r="AI232" s="197" t="n"/>
      <c r="AJ232" s="197" t="n"/>
      <c r="AK232" s="197" t="n"/>
      <c r="AL232" s="197" t="n"/>
      <c r="AM232" s="197" t="n"/>
      <c r="AN232" s="197" t="n"/>
      <c r="AO232" s="197" t="n"/>
      <c r="AP232" s="197" t="n"/>
      <c r="AQ232" s="197" t="n"/>
      <c r="AR232" s="197" t="n"/>
      <c r="AS232" s="197" t="n"/>
      <c r="AT232" s="197" t="n"/>
      <c r="AU232" s="197" t="n"/>
      <c r="AV232" s="197" t="n"/>
      <c r="AW232" s="197" t="n"/>
      <c r="AX232" s="197" t="n"/>
      <c r="AY232" s="197" t="n"/>
      <c r="AZ232" s="197" t="n"/>
      <c r="BA232" s="197" t="n"/>
      <c r="BB232" s="197" t="n"/>
      <c r="BC232" s="197" t="n"/>
      <c r="BD232" s="197" t="n"/>
      <c r="BE232" s="197" t="n"/>
      <c r="BF232" s="197" t="n"/>
      <c r="BG232" s="197" t="n"/>
      <c r="BH232" s="197" t="n"/>
      <c r="BI232" s="197" t="n"/>
      <c r="BJ232" s="197" t="n"/>
      <c r="BK232" s="197" t="n"/>
      <c r="BL232" s="197" t="n"/>
      <c r="BM232" s="197" t="n"/>
      <c r="BN232" s="197" t="n"/>
      <c r="BO232" s="197" t="n"/>
      <c r="BP232" s="197" t="n"/>
      <c r="BQ232" s="197" t="n"/>
      <c r="BR232" s="197" t="n"/>
      <c r="BS232" s="197" t="n"/>
      <c r="BT232" s="197" t="n"/>
      <c r="BU232" s="197" t="n"/>
      <c r="BV232" s="197" t="n"/>
      <c r="BW232" s="197" t="n"/>
      <c r="BX232" s="197" t="n"/>
      <c r="BY232" s="197" t="n"/>
      <c r="BZ232" s="197" t="n"/>
      <c r="CA232" s="197" t="n"/>
      <c r="CB232" s="197" t="n"/>
      <c r="CC232" s="197" t="n"/>
      <c r="CD232" s="197" t="n"/>
      <c r="CE232" s="197" t="n"/>
      <c r="CF232" s="197" t="n"/>
      <c r="CG232" s="197" t="n"/>
      <c r="CH232" s="197" t="n"/>
      <c r="CI232" s="197" t="n"/>
      <c r="CJ232" s="197" t="n"/>
      <c r="CK232" s="197" t="n"/>
      <c r="CL232" s="197" t="n"/>
      <c r="CM232" s="197" t="n"/>
      <c r="CN232" s="197" t="n"/>
      <c r="CO232" s="197" t="n"/>
      <c r="CP232" s="197" t="n"/>
      <c r="CQ232" s="197" t="n"/>
      <c r="CR232" s="197" t="n"/>
      <c r="CS232" s="197" t="n"/>
      <c r="CT232" s="197" t="n"/>
      <c r="CU232" s="197" t="n"/>
      <c r="CV232" s="197" t="n"/>
      <c r="CW232" s="197" t="n"/>
      <c r="CX232" s="197" t="n"/>
      <c r="CY232" s="197" t="n"/>
      <c r="CZ232" s="197" t="n"/>
      <c r="DA232" s="197" t="n"/>
      <c r="DB232" s="197" t="n"/>
      <c r="DC232" s="197" t="n"/>
      <c r="DD232" s="197" t="n"/>
      <c r="DE232" s="197" t="n"/>
      <c r="DF232" s="197" t="n"/>
      <c r="DG232" s="197" t="n"/>
      <c r="DH232" s="197" t="n"/>
      <c r="DI232" s="197" t="n"/>
      <c r="DJ232" s="197" t="n"/>
      <c r="DK232" s="197" t="n"/>
      <c r="DL232" s="197" t="n"/>
      <c r="DM232" s="197" t="n"/>
      <c r="DN232" s="197" t="n"/>
      <c r="DO232" s="197" t="n"/>
      <c r="DP232" s="197" t="n"/>
      <c r="DQ232" s="197" t="n"/>
      <c r="DR232" s="197" t="n"/>
      <c r="DS232" s="197" t="n"/>
      <c r="DT232" s="197" t="n"/>
      <c r="DU232" s="197" t="n"/>
      <c r="DV232" s="197" t="n"/>
      <c r="DW232" s="197" t="n"/>
      <c r="DX232" s="197" t="n"/>
      <c r="DY232" s="197" t="n"/>
      <c r="DZ232" s="197" t="n"/>
      <c r="EA232" s="197" t="n"/>
      <c r="EB232" s="197" t="n"/>
      <c r="EC232" s="197" t="n"/>
      <c r="ED232" s="197" t="n"/>
      <c r="EE232" s="197" t="n"/>
      <c r="EF232" s="197" t="n"/>
      <c r="EG232" s="197" t="n"/>
      <c r="EH232" s="197" t="n"/>
      <c r="EI232" s="197" t="n"/>
      <c r="EJ232" s="197" t="n"/>
    </row>
    <row r="233">
      <c r="B233" s="248" t="n"/>
      <c r="C233" s="242" t="n"/>
      <c r="D233" s="242" t="n"/>
      <c r="E233" s="242" t="n"/>
      <c r="F233" s="242" t="n"/>
      <c r="G233" s="242" t="n"/>
      <c r="H233" s="242" t="n"/>
      <c r="I233" s="242" t="n"/>
      <c r="J233" s="180" t="n"/>
      <c r="N233" t="inlineStr"/>
      <c r="O233" s="249" t="inlineStr"/>
      <c r="P233" s="249" t="inlineStr"/>
      <c r="Q233" s="249" t="inlineStr"/>
      <c r="R233" s="249" t="inlineStr"/>
      <c r="S233" s="249" t="inlineStr"/>
      <c r="T233" s="249" t="inlineStr"/>
      <c r="U233" s="249" t="n"/>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rendering of services</t>
        </is>
      </c>
      <c r="C15" s="939" t="n"/>
      <c r="D15" s="939" t="n"/>
      <c r="E15" s="939" t="n"/>
      <c r="F15" s="939" t="n"/>
      <c r="G15" s="939" t="n">
        <v>185060</v>
      </c>
      <c r="H15" s="939" t="n">
        <v>187513</v>
      </c>
      <c r="I15" s="289" t="n"/>
      <c r="N15" s="293">
        <f>B15</f>
        <v/>
      </c>
      <c r="O15" s="192" t="inlineStr"/>
      <c r="P15" s="192" t="inlineStr"/>
      <c r="Q15" s="192" t="inlineStr"/>
      <c r="R15" s="192" t="inlineStr"/>
      <c r="S15" s="192">
        <f>G15*BS!$B$9</f>
        <v/>
      </c>
      <c r="T15" s="192">
        <f>H15*BS!$B$9</f>
        <v/>
      </c>
      <c r="U15" s="1016">
        <f>I15</f>
        <v/>
      </c>
    </row>
    <row r="16" customFormat="1" s="118">
      <c r="B16" s="102" t="inlineStr">
        <is>
          <t>Revenue from rendering of services</t>
        </is>
      </c>
      <c r="C16" s="939" t="n"/>
      <c r="D16" s="939" t="n"/>
      <c r="E16" s="939" t="n"/>
      <c r="F16" s="939" t="n"/>
      <c r="G16" s="939" t="n">
        <v>185060</v>
      </c>
      <c r="H16" s="939" t="n">
        <v>187513</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416304</v>
      </c>
      <c r="H29" s="939" t="n">
        <v>427427</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Cost of sales</t>
        </is>
      </c>
      <c r="C30" s="939" t="n"/>
      <c r="D30" s="939" t="n"/>
      <c r="E30" s="939" t="n"/>
      <c r="F30" s="939" t="n"/>
      <c r="G30" s="939" t="n">
        <v>416304</v>
      </c>
      <c r="H30" s="939" t="n">
        <v>427427</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20612</v>
      </c>
      <c r="H56" s="939" t="n">
        <v>22949</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Distribution expenses</t>
        </is>
      </c>
      <c r="C57" s="939" t="n"/>
      <c r="D57" s="939" t="n"/>
      <c r="E57" s="939" t="n"/>
      <c r="F57" s="939" t="n"/>
      <c r="G57" s="939" t="n">
        <v>20612</v>
      </c>
      <c r="H57" s="939" t="n">
        <v>22949</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Occupancy expenses</t>
        </is>
      </c>
      <c r="C58" s="939" t="n"/>
      <c r="D58" s="939" t="n"/>
      <c r="E58" s="939" t="n"/>
      <c r="F58" s="939" t="n"/>
      <c r="G58" s="939" t="n">
        <v>3667</v>
      </c>
      <c r="H58" s="939" t="n">
        <v>3766</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Occupancy expenses</t>
        </is>
      </c>
      <c r="C59" s="939" t="n"/>
      <c r="D59" s="939" t="n"/>
      <c r="E59" s="939" t="n"/>
      <c r="F59" s="939" t="n"/>
      <c r="G59" s="939" t="n">
        <v>3667</v>
      </c>
      <c r="H59" s="939" t="n">
        <v>3766</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Other expenses</t>
        </is>
      </c>
      <c r="C60" s="939" t="n"/>
      <c r="D60" s="939" t="n"/>
      <c r="E60" s="939" t="n"/>
      <c r="F60" s="939" t="n"/>
      <c r="G60" s="939" t="n">
        <v>143</v>
      </c>
      <c r="H60" s="939" t="n">
        <v>1424</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Other expenses</t>
        </is>
      </c>
      <c r="C61" s="939" t="n"/>
      <c r="D61" s="939" t="n"/>
      <c r="E61" s="939" t="n"/>
      <c r="F61" s="939" t="n"/>
      <c r="G61" s="939" t="n">
        <v>143</v>
      </c>
      <c r="H61" s="939" t="n">
        <v>1424</v>
      </c>
      <c r="I61" s="1017" t="n"/>
      <c r="N61" s="293">
        <f>B61</f>
        <v/>
      </c>
      <c r="O61" s="192" t="inlineStr"/>
      <c r="P61" s="192" t="inlineStr"/>
      <c r="Q61" s="192" t="inlineStr"/>
      <c r="R61" s="192" t="inlineStr"/>
      <c r="S61" s="192">
        <f>G61*BS!$B$9</f>
        <v/>
      </c>
      <c r="T61" s="192">
        <f>H61*BS!$B$9</f>
        <v/>
      </c>
      <c r="U61" s="1016">
        <f>I61</f>
        <v/>
      </c>
    </row>
    <row r="62" customFormat="1" s="279">
      <c r="A62" s="118" t="n"/>
      <c r="B62" s="102" t="inlineStr">
        <is>
          <t>Administration expenses</t>
        </is>
      </c>
      <c r="C62" s="939" t="n"/>
      <c r="D62" s="939" t="n"/>
      <c r="E62" s="939" t="n"/>
      <c r="F62" s="939" t="n"/>
      <c r="G62" s="939" t="n">
        <v>139886</v>
      </c>
      <c r="H62" s="939" t="n">
        <v>152966</v>
      </c>
      <c r="I62" s="1017" t="n"/>
      <c r="N62" s="293">
        <f>B62</f>
        <v/>
      </c>
      <c r="O62" s="192" t="inlineStr"/>
      <c r="P62" s="192" t="inlineStr"/>
      <c r="Q62" s="192" t="inlineStr"/>
      <c r="R62" s="192" t="inlineStr"/>
      <c r="S62" s="192">
        <f>G62*BS!$B$9</f>
        <v/>
      </c>
      <c r="T62" s="192">
        <f>H62*BS!$B$9</f>
        <v/>
      </c>
      <c r="U62" s="1016">
        <f>I62</f>
        <v/>
      </c>
    </row>
    <row r="63" customFormat="1" s="279">
      <c r="A63" s="118" t="n"/>
      <c r="B63" s="119" t="inlineStr">
        <is>
          <t>Administration expenses</t>
        </is>
      </c>
      <c r="C63" s="939" t="n"/>
      <c r="D63" s="939" t="n"/>
      <c r="E63" s="939" t="n"/>
      <c r="F63" s="939" t="n"/>
      <c r="G63" s="939" t="n">
        <v>139886</v>
      </c>
      <c r="H63" s="939" t="n">
        <v>152966</v>
      </c>
      <c r="I63" s="1017" t="n"/>
      <c r="N63" s="293">
        <f>B63</f>
        <v/>
      </c>
      <c r="O63" s="192" t="inlineStr"/>
      <c r="P63" s="192" t="inlineStr"/>
      <c r="Q63" s="192" t="inlineStr"/>
      <c r="R63" s="192" t="inlineStr"/>
      <c r="S63" s="192">
        <f>G63*BS!$B$9</f>
        <v/>
      </c>
      <c r="T63" s="192">
        <f>H63*BS!$B$9</f>
        <v/>
      </c>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t="inlineStr">
        <is>
          <t>Occupancy expenses</t>
        </is>
      </c>
      <c r="G80" t="n">
        <v>3667</v>
      </c>
      <c r="H80" t="n">
        <v>3766</v>
      </c>
      <c r="N80">
        <f>B80</f>
        <v/>
      </c>
      <c r="O80" t="inlineStr"/>
      <c r="P80" t="inlineStr"/>
      <c r="Q80" t="inlineStr"/>
      <c r="R80" t="inlineStr"/>
      <c r="S80">
        <f>G80*BS!$B$9</f>
        <v/>
      </c>
      <c r="T80">
        <f>H80*BS!$B$9</f>
        <v/>
      </c>
    </row>
    <row r="81" customFormat="1" s="279">
      <c r="B81" t="inlineStr">
        <is>
          <t>Occupancy expenses</t>
        </is>
      </c>
      <c r="G81" t="n">
        <v>3667</v>
      </c>
      <c r="H81" t="n">
        <v>3766</v>
      </c>
      <c r="N81">
        <f>B81</f>
        <v/>
      </c>
      <c r="O81" t="inlineStr"/>
      <c r="P81" t="inlineStr"/>
      <c r="Q81" t="inlineStr"/>
      <c r="R81" t="inlineStr"/>
      <c r="S81">
        <f>G81*BS!$B$9</f>
        <v/>
      </c>
      <c r="T81">
        <f>H81*BS!$B$9</f>
        <v/>
      </c>
    </row>
    <row r="82" customFormat="1" s="279">
      <c r="B82" t="inlineStr">
        <is>
          <t>Other expenses</t>
        </is>
      </c>
      <c r="G82" t="n">
        <v>143</v>
      </c>
      <c r="H82" t="n">
        <v>1424</v>
      </c>
      <c r="N82">
        <f>B82</f>
        <v/>
      </c>
      <c r="O82" t="inlineStr"/>
      <c r="P82" t="inlineStr"/>
      <c r="Q82" t="inlineStr"/>
      <c r="R82" t="inlineStr"/>
      <c r="S82">
        <f>G82*BS!$B$9</f>
        <v/>
      </c>
      <c r="T82">
        <f>H82*BS!$B$9</f>
        <v/>
      </c>
    </row>
    <row r="83" customFormat="1" s="118">
      <c r="B83" t="inlineStr">
        <is>
          <t>Other expenses</t>
        </is>
      </c>
      <c r="G83" t="n">
        <v>143</v>
      </c>
      <c r="H83" t="n">
        <v>1424</v>
      </c>
      <c r="N83">
        <f>B83</f>
        <v/>
      </c>
      <c r="O83" t="inlineStr"/>
      <c r="P83" t="inlineStr"/>
      <c r="Q83" t="inlineStr"/>
      <c r="R83" t="inlineStr"/>
      <c r="S83">
        <f>G83*BS!$B$9</f>
        <v/>
      </c>
      <c r="T83">
        <f>H83*BS!$B$9</f>
        <v/>
      </c>
    </row>
    <row r="84" customFormat="1" s="118">
      <c r="B84" s="119" t="n"/>
      <c r="C84" s="939" t="n"/>
      <c r="D84" s="939" t="n"/>
      <c r="E84" s="939" t="n"/>
      <c r="F84" s="939" t="n"/>
      <c r="G84" s="939" t="n"/>
      <c r="H84" s="939" t="n"/>
      <c r="I84" s="1017" t="n"/>
      <c r="N84" s="290" t="inlineStr"/>
      <c r="O84" s="204" t="inlineStr"/>
      <c r="P84" s="204" t="inlineStr"/>
      <c r="Q84" s="204" t="inlineStr"/>
      <c r="R84" s="204" t="inlineStr"/>
      <c r="S84" s="204" t="inlineStr"/>
      <c r="T84" s="204" t="inlineStr"/>
      <c r="U84" s="1016" t="n"/>
    </row>
    <row r="85" customFormat="1" s="118">
      <c r="B85" s="119" t="n"/>
      <c r="C85" s="939" t="n"/>
      <c r="D85" s="939" t="n"/>
      <c r="E85" s="939" t="n"/>
      <c r="F85" s="939" t="n"/>
      <c r="G85" s="939" t="n"/>
      <c r="H85" s="939" t="n"/>
      <c r="I85" s="1017" t="n"/>
      <c r="N85" s="296" t="inlineStr"/>
      <c r="O85" s="192" t="inlineStr"/>
      <c r="P85" s="192" t="inlineStr"/>
      <c r="Q85" s="192" t="inlineStr"/>
      <c r="R85" s="192" t="inlineStr"/>
      <c r="S85" s="192" t="inlineStr"/>
      <c r="T85" s="192" t="inlineStr"/>
      <c r="U85" s="1016" t="n"/>
    </row>
    <row r="86" customFormat="1" s="118">
      <c r="A86" s="279" t="inlineStr">
        <is>
          <t>K11</t>
        </is>
      </c>
      <c r="B86" s="96" t="inlineStr">
        <is>
          <t>Total</t>
        </is>
      </c>
      <c r="C86" s="954">
        <f>SUM(INDIRECT(ADDRESS(MATCH("K10",$A:$A,0)+1,COLUMN(C$12),4)&amp;":"&amp;ADDRESS(MATCH("K11",$A:$A,0)-1,COLUMN(C$12),4)))</f>
        <v/>
      </c>
      <c r="D86" s="954">
        <f>SUM(INDIRECT(ADDRESS(MATCH("K10",$A:$A,0)+1,COLUMN(D$12),4)&amp;":"&amp;ADDRESS(MATCH("K11",$A:$A,0)-1,COLUMN(D$12),4)))</f>
        <v/>
      </c>
      <c r="E86" s="954">
        <f>SUM(INDIRECT(ADDRESS(MATCH("K10",$A:$A,0)+1,COLUMN(E$12),4)&amp;":"&amp;ADDRESS(MATCH("K11",$A:$A,0)-1,COLUMN(E$12),4)))</f>
        <v/>
      </c>
      <c r="F86" s="954">
        <f>SUM(INDIRECT(ADDRESS(MATCH("K10",$A:$A,0)+1,COLUMN(F$12),4)&amp;":"&amp;ADDRESS(MATCH("K11",$A:$A,0)-1,COLUMN(F$12),4)))</f>
        <v/>
      </c>
      <c r="G86" s="954">
        <f>SUM(INDIRECT(ADDRESS(MATCH("K10",$A:$A,0)+1,COLUMN(G$12),4)&amp;":"&amp;ADDRESS(MATCH("K11",$A:$A,0)-1,COLUMN(G$12),4)))</f>
        <v/>
      </c>
      <c r="H86" s="954">
        <f>SUM(INDIRECT(ADDRESS(MATCH("K10",$A:$A,0)+1,COLUMN(H$12),4)&amp;":"&amp;ADDRESS(MATCH("K11",$A:$A,0)-1,COLUMN(H$12),4)))</f>
        <v/>
      </c>
      <c r="I86" s="1017" t="n"/>
      <c r="N86" s="296">
        <f>B86</f>
        <v/>
      </c>
      <c r="O86" s="192">
        <f>C86*BS!$B$9</f>
        <v/>
      </c>
      <c r="P86" s="192">
        <f>D86*BS!$B$9</f>
        <v/>
      </c>
      <c r="Q86" s="192">
        <f>E86*BS!$B$9</f>
        <v/>
      </c>
      <c r="R86" s="192">
        <f>F86*BS!$B$9</f>
        <v/>
      </c>
      <c r="S86" s="192">
        <f>G86*BS!$B$9</f>
        <v/>
      </c>
      <c r="T86" s="192">
        <f>H86*BS!$B$9</f>
        <v/>
      </c>
      <c r="U86" s="1016" t="n"/>
    </row>
    <row r="87" customFormat="1" s="118">
      <c r="A87" s="118" t="inlineStr">
        <is>
          <t>K12</t>
        </is>
      </c>
      <c r="B87" s="298" t="inlineStr">
        <is>
          <t xml:space="preserve">Other Operating Income </t>
        </is>
      </c>
      <c r="C87" s="158" t="n"/>
      <c r="D87" s="942" t="n"/>
      <c r="E87" s="942" t="n"/>
      <c r="F87" s="942" t="n"/>
      <c r="G87" s="942" t="n"/>
      <c r="H87" s="942" t="n"/>
      <c r="I87" s="943" t="n"/>
      <c r="L87" s="279" t="n"/>
      <c r="M87" s="279" t="n"/>
      <c r="N87" s="290">
        <f>B87</f>
        <v/>
      </c>
      <c r="O87" s="204" t="inlineStr"/>
      <c r="P87" s="204" t="inlineStr"/>
      <c r="Q87" s="204" t="inlineStr"/>
      <c r="R87" s="204" t="inlineStr"/>
      <c r="S87" s="204" t="inlineStr"/>
      <c r="T87" s="204" t="inlineStr"/>
      <c r="U87" s="1016">
        <f>I83</f>
        <v/>
      </c>
    </row>
    <row r="88" customFormat="1" s="118">
      <c r="B88" s="102" t="inlineStr">
        <is>
          <t>Other income</t>
        </is>
      </c>
      <c r="C88" s="991" t="n"/>
      <c r="D88" s="991" t="n"/>
      <c r="E88" s="991" t="n"/>
      <c r="F88" s="991" t="n"/>
      <c r="G88" s="991" t="n">
        <v>1617</v>
      </c>
      <c r="H88" s="991" t="n">
        <v>2483</v>
      </c>
      <c r="I88" s="1018" t="n"/>
      <c r="L88" s="279" t="n"/>
      <c r="M88" s="279" t="n"/>
      <c r="N88" s="301">
        <f>B88</f>
        <v/>
      </c>
      <c r="O88" s="192" t="inlineStr"/>
      <c r="P88" s="192" t="inlineStr"/>
      <c r="Q88" s="192" t="inlineStr"/>
      <c r="R88" s="192" t="inlineStr"/>
      <c r="S88" s="192">
        <f>G88*BS!$B$9</f>
        <v/>
      </c>
      <c r="T88" s="192">
        <f>H88*BS!$B$9</f>
        <v/>
      </c>
      <c r="U88" s="1016">
        <f>I84</f>
        <v/>
      </c>
    </row>
    <row r="89" customFormat="1" s="118">
      <c r="B89" s="102" t="inlineStr">
        <is>
          <t>Other income</t>
        </is>
      </c>
      <c r="C89" s="991" t="n"/>
      <c r="D89" s="991" t="n"/>
      <c r="E89" s="991" t="n"/>
      <c r="F89" s="991" t="n"/>
      <c r="G89" s="991" t="n">
        <v>1617</v>
      </c>
      <c r="H89" s="991" t="n">
        <v>2483</v>
      </c>
      <c r="I89" s="1018" t="n"/>
      <c r="L89" s="279" t="n"/>
      <c r="M89" s="279" t="n"/>
      <c r="N89" s="301">
        <f>B89</f>
        <v/>
      </c>
      <c r="O89" s="192" t="inlineStr"/>
      <c r="P89" s="192" t="inlineStr"/>
      <c r="Q89" s="192" t="inlineStr"/>
      <c r="R89" s="192" t="inlineStr"/>
      <c r="S89" s="192">
        <f>G89*BS!$B$9</f>
        <v/>
      </c>
      <c r="T89" s="192">
        <f>H89*BS!$B$9</f>
        <v/>
      </c>
      <c r="U89" s="1016">
        <f>I85</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I86</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I87</f>
        <v/>
      </c>
    </row>
    <row r="92" customFormat="1" s="118">
      <c r="B92" s="102" t="n"/>
      <c r="C92" s="939" t="n"/>
      <c r="D92" s="939" t="n"/>
      <c r="E92" s="939" t="n"/>
      <c r="F92" s="939" t="n"/>
      <c r="G92" s="939" t="n"/>
      <c r="H92" s="939" t="n"/>
      <c r="I92" s="1018" t="n"/>
      <c r="L92" s="279" t="n"/>
      <c r="M92" s="279" t="n"/>
      <c r="N92" s="301" t="inlineStr"/>
      <c r="O92" s="192" t="inlineStr"/>
      <c r="P92" s="192" t="inlineStr"/>
      <c r="Q92" s="192" t="inlineStr"/>
      <c r="R92" s="192" t="inlineStr"/>
      <c r="S92" s="192" t="inlineStr"/>
      <c r="T92" s="192" t="inlineStr"/>
      <c r="U92" s="1016">
        <f>I88</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I89</f>
        <v/>
      </c>
    </row>
    <row r="94" customFormat="1" s="118">
      <c r="B94" s="102" t="n"/>
      <c r="C94" s="991" t="n"/>
      <c r="D94" s="991" t="n"/>
      <c r="E94" s="991" t="n"/>
      <c r="F94" s="991" t="n"/>
      <c r="G94" s="991" t="n"/>
      <c r="H94" s="991" t="n"/>
      <c r="I94" s="1018" t="n"/>
      <c r="L94" s="279" t="n"/>
      <c r="M94" s="279" t="n"/>
      <c r="N94" s="301" t="inlineStr"/>
      <c r="O94" s="192" t="inlineStr"/>
      <c r="P94" s="192" t="inlineStr"/>
      <c r="Q94" s="192" t="inlineStr"/>
      <c r="R94" s="192" t="inlineStr"/>
      <c r="S94" s="192" t="inlineStr"/>
      <c r="T94" s="192" t="inlineStr"/>
      <c r="U94" s="1016">
        <f>I90</f>
        <v/>
      </c>
    </row>
    <row r="95" customFormat="1" s="118">
      <c r="B95" s="102" t="n"/>
      <c r="C95" s="991" t="n"/>
      <c r="D95" s="991" t="n"/>
      <c r="E95" s="991" t="n"/>
      <c r="F95" s="991" t="n"/>
      <c r="G95" s="991" t="n"/>
      <c r="H95" s="991" t="n"/>
      <c r="I95" s="1018" t="n"/>
      <c r="L95" s="279" t="n"/>
      <c r="M95" s="279" t="n"/>
      <c r="N95" s="301" t="inlineStr"/>
      <c r="O95" s="192" t="inlineStr"/>
      <c r="P95" s="192" t="inlineStr"/>
      <c r="Q95" s="192" t="inlineStr"/>
      <c r="R95" s="192" t="inlineStr"/>
      <c r="S95" s="192" t="inlineStr"/>
      <c r="T95" s="192" t="inlineStr"/>
      <c r="U95" s="1016">
        <f>I91</f>
        <v/>
      </c>
    </row>
    <row r="96" customFormat="1" s="279">
      <c r="B96" s="102" t="n"/>
      <c r="C96" s="991" t="n"/>
      <c r="D96" s="991" t="n"/>
      <c r="E96" s="991" t="n"/>
      <c r="F96" s="991" t="n"/>
      <c r="G96" s="991" t="n"/>
      <c r="H96" s="991" t="n"/>
      <c r="I96" s="1018" t="n"/>
      <c r="L96" s="279" t="n"/>
      <c r="M96" s="279" t="n"/>
      <c r="N96" s="301" t="inlineStr"/>
      <c r="O96" s="192" t="inlineStr"/>
      <c r="P96" s="192" t="inlineStr"/>
      <c r="Q96" s="192" t="inlineStr"/>
      <c r="R96" s="192" t="inlineStr"/>
      <c r="S96" s="192" t="inlineStr"/>
      <c r="T96" s="192" t="inlineStr"/>
      <c r="U96" s="1016">
        <f>I92</f>
        <v/>
      </c>
    </row>
    <row r="97" customFormat="1" s="118">
      <c r="B97" s="102" t="n"/>
      <c r="C97" s="991" t="n"/>
      <c r="D97" s="991" t="n"/>
      <c r="E97" s="991" t="n"/>
      <c r="F97" s="991" t="n"/>
      <c r="G97" s="991" t="n"/>
      <c r="H97" s="991" t="n"/>
      <c r="I97" s="1018" t="n"/>
      <c r="L97" s="279" t="n"/>
      <c r="M97" s="279" t="n"/>
      <c r="N97" s="301" t="inlineStr"/>
      <c r="O97" s="192" t="inlineStr"/>
      <c r="P97" s="192" t="inlineStr"/>
      <c r="Q97" s="192" t="inlineStr"/>
      <c r="R97" s="192" t="inlineStr"/>
      <c r="S97" s="192" t="inlineStr"/>
      <c r="T97" s="192" t="inlineStr"/>
      <c r="U97" s="1016">
        <f>I93</f>
        <v/>
      </c>
    </row>
    <row r="98" customFormat="1" s="118">
      <c r="A98" s="118" t="inlineStr">
        <is>
          <t>K13</t>
        </is>
      </c>
      <c r="B98" s="96" t="inlineStr">
        <is>
          <t>Total</t>
        </is>
      </c>
      <c r="C98" s="954">
        <f>SUM(INDIRECT(ADDRESS(MATCH("K12",$A:$A,0)+1,COLUMN(C$12),4)&amp;":"&amp;ADDRESS(MATCH("K13",$A:$A,0)-1,COLUMN(C$12),4)))</f>
        <v/>
      </c>
      <c r="D98" s="954">
        <f>SUM(INDIRECT(ADDRESS(MATCH("K12",$A:$A,0)+1,COLUMN(D$12),4)&amp;":"&amp;ADDRESS(MATCH("K13",$A:$A,0)-1,COLUMN(D$12),4)))</f>
        <v/>
      </c>
      <c r="E98" s="954">
        <f>SUM(INDIRECT(ADDRESS(MATCH("K12",$A:$A,0)+1,COLUMN(E$12),4)&amp;":"&amp;ADDRESS(MATCH("K13",$A:$A,0)-1,COLUMN(E$12),4)))</f>
        <v/>
      </c>
      <c r="F98" s="954">
        <f>SUM(INDIRECT(ADDRESS(MATCH("K12",$A:$A,0)+1,COLUMN(F$12),4)&amp;":"&amp;ADDRESS(MATCH("K13",$A:$A,0)-1,COLUMN(F$12),4)))</f>
        <v/>
      </c>
      <c r="G98" s="954">
        <f>SUM(INDIRECT(ADDRESS(MATCH("K12",$A:$A,0)+1,COLUMN(G$12),4)&amp;":"&amp;ADDRESS(MATCH("K13",$A:$A,0)-1,COLUMN(G$12),4)))</f>
        <v/>
      </c>
      <c r="H98" s="954">
        <f>SUM(INDIRECT(ADDRESS(MATCH("K12",$A:$A,0)+1,COLUMN(H$12),4)&amp;":"&amp;ADDRESS(MATCH("K13",$A:$A,0)-1,COLUMN(H$12),4)))</f>
        <v/>
      </c>
      <c r="I98" s="1018" t="n"/>
      <c r="L98" s="279" t="n"/>
      <c r="M98" s="279" t="n"/>
      <c r="N98" s="290">
        <f>B98</f>
        <v/>
      </c>
      <c r="O98" s="204">
        <f>C98*BS!$B$9</f>
        <v/>
      </c>
      <c r="P98" s="204">
        <f>D98*BS!$B$9</f>
        <v/>
      </c>
      <c r="Q98" s="204">
        <f>E98*BS!$B$9</f>
        <v/>
      </c>
      <c r="R98" s="204">
        <f>F98*BS!$B$9</f>
        <v/>
      </c>
      <c r="S98" s="204">
        <f>G98*BS!$B$9</f>
        <v/>
      </c>
      <c r="T98" s="204">
        <f>H98*BS!$B$9</f>
        <v/>
      </c>
      <c r="U98" s="1016">
        <f>I94</f>
        <v/>
      </c>
    </row>
    <row r="99" customFormat="1" s="118">
      <c r="B99" s="102" t="n"/>
      <c r="C99" s="989" t="n"/>
      <c r="D99" s="989" t="n"/>
      <c r="E99" s="989" t="n"/>
      <c r="F99" s="989" t="n"/>
      <c r="G99" s="1019" t="n"/>
      <c r="H99" s="1019" t="n"/>
      <c r="I99" s="1018" t="n"/>
      <c r="L99" s="279" t="n"/>
      <c r="M99" s="279" t="n"/>
      <c r="N99" s="296" t="inlineStr"/>
      <c r="O99" s="192" t="inlineStr"/>
      <c r="P99" s="192" t="inlineStr"/>
      <c r="Q99" s="192" t="inlineStr"/>
      <c r="R99" s="192" t="inlineStr"/>
      <c r="S99" s="192" t="inlineStr"/>
      <c r="T99" s="192" t="inlineStr"/>
      <c r="U99" s="1016" t="n"/>
    </row>
    <row r="100" customFormat="1" s="118">
      <c r="A100" s="279" t="inlineStr">
        <is>
          <t>K14</t>
        </is>
      </c>
      <c r="B100" s="298" t="inlineStr">
        <is>
          <t xml:space="preserve">Interest Income </t>
        </is>
      </c>
      <c r="C100" s="954" t="n"/>
      <c r="D100" s="954" t="n"/>
      <c r="E100" s="954" t="n"/>
      <c r="F100" s="954" t="n"/>
      <c r="G100" s="954" t="n"/>
      <c r="H100" s="954" t="n"/>
      <c r="I100" s="1017" t="n"/>
      <c r="J100" s="118" t="n"/>
      <c r="K100" s="118" t="n"/>
      <c r="N100" s="290">
        <f>B100</f>
        <v/>
      </c>
      <c r="O100" s="204" t="inlineStr"/>
      <c r="P100" s="204" t="inlineStr"/>
      <c r="Q100" s="204" t="inlineStr"/>
      <c r="R100" s="204" t="inlineStr"/>
      <c r="S100" s="204" t="inlineStr"/>
      <c r="T100" s="204" t="inlineStr"/>
      <c r="U100" s="1016">
        <f>I96</f>
        <v/>
      </c>
    </row>
    <row r="101" customFormat="1" s="118">
      <c r="A101" s="118" t="inlineStr">
        <is>
          <t>K15</t>
        </is>
      </c>
      <c r="B101" s="303" t="inlineStr">
        <is>
          <t>Interest Income (net)</t>
        </is>
      </c>
      <c r="C101" s="939" t="n"/>
      <c r="D101" s="939" t="n"/>
      <c r="E101" s="939" t="n"/>
      <c r="F101" s="939" t="n"/>
      <c r="G101" s="939" t="n"/>
      <c r="H101" s="939" t="n"/>
      <c r="I101" s="1017" t="n"/>
      <c r="L101" s="279" t="n"/>
      <c r="M101" s="279" t="n"/>
      <c r="N101" s="296">
        <f>B101</f>
        <v/>
      </c>
      <c r="O101" s="204" t="inlineStr"/>
      <c r="P101" s="204" t="inlineStr"/>
      <c r="Q101" s="204" t="inlineStr"/>
      <c r="R101" s="204" t="inlineStr"/>
      <c r="S101" s="204" t="inlineStr"/>
      <c r="T101" s="204" t="inlineStr"/>
      <c r="U101" s="1016">
        <f>I97</f>
        <v/>
      </c>
    </row>
    <row r="102" customFormat="1" s="118">
      <c r="B102" s="102" t="inlineStr">
        <is>
          <t>Other income</t>
        </is>
      </c>
      <c r="C102" s="939" t="n"/>
      <c r="D102" s="939" t="n"/>
      <c r="E102" s="939" t="n"/>
      <c r="F102" s="939" t="n"/>
      <c r="G102" s="939" t="n">
        <v>1617</v>
      </c>
      <c r="H102" s="939" t="n">
        <v>2483</v>
      </c>
      <c r="I102" s="1017" t="n"/>
      <c r="L102" s="279" t="n"/>
      <c r="M102" s="279" t="n"/>
      <c r="N102" s="296">
        <f>B102</f>
        <v/>
      </c>
      <c r="O102" s="192" t="inlineStr"/>
      <c r="P102" s="192" t="inlineStr"/>
      <c r="Q102" s="192" t="inlineStr"/>
      <c r="R102" s="192" t="inlineStr"/>
      <c r="S102" s="192">
        <f>G102*BS!$B$9</f>
        <v/>
      </c>
      <c r="T102" s="192">
        <f>H102*BS!$B$9</f>
        <v/>
      </c>
      <c r="U102" s="1016">
        <f>I98</f>
        <v/>
      </c>
    </row>
    <row r="103" customFormat="1" s="118">
      <c r="B103" s="303" t="inlineStr">
        <is>
          <t>Other income</t>
        </is>
      </c>
      <c r="C103" s="939" t="n"/>
      <c r="D103" s="939" t="n"/>
      <c r="E103" s="939" t="n"/>
      <c r="F103" s="939" t="n"/>
      <c r="G103" s="939" t="n">
        <v>1617</v>
      </c>
      <c r="H103" s="939" t="n">
        <v>2483</v>
      </c>
      <c r="I103" s="1017" t="n"/>
      <c r="L103" s="279" t="n"/>
      <c r="M103" s="279" t="n"/>
      <c r="N103" s="296">
        <f>B103</f>
        <v/>
      </c>
      <c r="O103" s="192" t="inlineStr"/>
      <c r="P103" s="192" t="inlineStr"/>
      <c r="Q103" s="192" t="inlineStr"/>
      <c r="R103" s="192" t="inlineStr"/>
      <c r="S103" s="192">
        <f>G103*BS!$B$9</f>
        <v/>
      </c>
      <c r="T103" s="192">
        <f>H103*BS!$B$9</f>
        <v/>
      </c>
      <c r="U103" s="1016">
        <f>I99</f>
        <v/>
      </c>
    </row>
    <row r="104" customFormat="1" s="118">
      <c r="B104" s="303" t="inlineStr">
        <is>
          <t>Finance costs</t>
        </is>
      </c>
      <c r="C104" s="939" t="n"/>
      <c r="D104" s="939" t="n"/>
      <c r="E104" s="939" t="n"/>
      <c r="F104" s="939" t="n"/>
      <c r="G104" s="939" t="n">
        <v>1106</v>
      </c>
      <c r="H104" s="939" t="n">
        <v>856</v>
      </c>
      <c r="I104" s="1017" t="n"/>
      <c r="L104" s="279" t="n"/>
      <c r="M104" s="279" t="n"/>
      <c r="N104" s="296">
        <f>B104</f>
        <v/>
      </c>
      <c r="O104" s="192" t="inlineStr"/>
      <c r="P104" s="192" t="inlineStr"/>
      <c r="Q104" s="192" t="inlineStr"/>
      <c r="R104" s="192" t="inlineStr"/>
      <c r="S104" s="192">
        <f>G104*BS!$B$9</f>
        <v/>
      </c>
      <c r="T104" s="192">
        <f>H104*BS!$B$9</f>
        <v/>
      </c>
      <c r="U104" s="1016">
        <f>I100</f>
        <v/>
      </c>
    </row>
    <row r="105" customFormat="1" s="118">
      <c r="B105" s="303" t="inlineStr">
        <is>
          <t>Finance costs</t>
        </is>
      </c>
      <c r="C105" s="939" t="n"/>
      <c r="D105" s="939" t="n"/>
      <c r="E105" s="939" t="n"/>
      <c r="F105" s="939" t="n"/>
      <c r="G105" s="939" t="n">
        <v>1106</v>
      </c>
      <c r="H105" s="939" t="n">
        <v>856</v>
      </c>
      <c r="I105" s="1017" t="n"/>
      <c r="L105" s="279" t="n"/>
      <c r="M105" s="279" t="n"/>
      <c r="N105" s="296">
        <f>B105</f>
        <v/>
      </c>
      <c r="O105" s="192" t="inlineStr"/>
      <c r="P105" s="192" t="inlineStr"/>
      <c r="Q105" s="192" t="inlineStr"/>
      <c r="R105" s="192" t="inlineStr"/>
      <c r="S105" s="192">
        <f>G105*BS!$B$9</f>
        <v/>
      </c>
      <c r="T105" s="192">
        <f>H105*BS!$B$9</f>
        <v/>
      </c>
      <c r="U105" s="1016">
        <f>I101</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I102</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I103</f>
        <v/>
      </c>
    </row>
    <row r="108" customFormat="1" s="118">
      <c r="B108" s="303" t="n"/>
      <c r="C108" s="939" t="n"/>
      <c r="D108" s="939" t="n"/>
      <c r="E108" s="939" t="n"/>
      <c r="F108" s="939" t="n"/>
      <c r="G108" s="939" t="n"/>
      <c r="H108" s="939" t="n"/>
      <c r="I108" s="1017" t="n"/>
      <c r="L108" s="279" t="n"/>
      <c r="M108" s="279" t="n"/>
      <c r="N108" s="296" t="inlineStr"/>
      <c r="O108" s="192" t="inlineStr"/>
      <c r="P108" s="192" t="inlineStr"/>
      <c r="Q108" s="192" t="inlineStr"/>
      <c r="R108" s="192" t="inlineStr"/>
      <c r="S108" s="192" t="inlineStr"/>
      <c r="T108" s="192" t="inlineStr"/>
      <c r="U108" s="1016">
        <f>I104</f>
        <v/>
      </c>
    </row>
    <row r="109" customFormat="1" s="118">
      <c r="B109" s="303" t="n"/>
      <c r="C109" s="939" t="n"/>
      <c r="D109" s="939" t="n"/>
      <c r="E109" s="939" t="n"/>
      <c r="F109" s="939" t="n"/>
      <c r="G109" s="939" t="n"/>
      <c r="H109" s="939" t="n"/>
      <c r="I109" s="1017" t="n"/>
      <c r="L109" s="279" t="n"/>
      <c r="M109" s="279" t="n"/>
      <c r="N109" s="296" t="inlineStr"/>
      <c r="O109" s="192" t="inlineStr"/>
      <c r="P109" s="192" t="inlineStr"/>
      <c r="Q109" s="192" t="inlineStr"/>
      <c r="R109" s="192" t="inlineStr"/>
      <c r="S109" s="192" t="inlineStr"/>
      <c r="T109" s="192" t="inlineStr"/>
      <c r="U109" s="1016">
        <f>I105</f>
        <v/>
      </c>
    </row>
    <row r="110" customFormat="1" s="118">
      <c r="B110" s="303" t="n"/>
      <c r="C110" s="939" t="n"/>
      <c r="D110" s="939" t="n"/>
      <c r="E110" s="939" t="n"/>
      <c r="F110" s="939" t="n"/>
      <c r="G110" s="939" t="n"/>
      <c r="H110" s="939" t="n"/>
      <c r="I110" s="1017" t="n"/>
      <c r="L110" s="279" t="n"/>
      <c r="M110" s="279" t="n"/>
      <c r="N110" s="296" t="inlineStr"/>
      <c r="O110" s="192" t="inlineStr"/>
      <c r="P110" s="192" t="inlineStr"/>
      <c r="Q110" s="192" t="inlineStr"/>
      <c r="R110" s="192" t="inlineStr"/>
      <c r="S110" s="192" t="inlineStr"/>
      <c r="T110" s="192" t="inlineStr"/>
      <c r="U110" s="1016">
        <f>I106</f>
        <v/>
      </c>
    </row>
    <row r="111" customFormat="1" s="118">
      <c r="B111" s="303" t="n"/>
      <c r="C111" s="939" t="n"/>
      <c r="D111" s="939" t="n"/>
      <c r="E111" s="939" t="n"/>
      <c r="F111" s="939" t="n"/>
      <c r="G111" s="939" t="n"/>
      <c r="H111" s="939" t="n"/>
      <c r="I111" s="1017" t="n"/>
      <c r="L111" s="279" t="n"/>
      <c r="M111" s="279" t="n"/>
      <c r="N111" s="296" t="inlineStr"/>
      <c r="O111" s="192" t="inlineStr"/>
      <c r="P111" s="192" t="inlineStr"/>
      <c r="Q111" s="192" t="inlineStr"/>
      <c r="R111" s="192" t="inlineStr"/>
      <c r="S111" s="192" t="inlineStr"/>
      <c r="T111" s="192" t="inlineStr"/>
      <c r="U111" s="1016">
        <f>I107</f>
        <v/>
      </c>
    </row>
    <row r="112" customFormat="1" s="118">
      <c r="A112" s="118" t="inlineStr">
        <is>
          <t>K16</t>
        </is>
      </c>
      <c r="B112" s="96" t="inlineStr">
        <is>
          <t>Total</t>
        </is>
      </c>
      <c r="C112" s="954">
        <f>SUM(INDIRECT(ADDRESS(MATCH("K15",$A:$A,0)+1,COLUMN(C$12),4)&amp;":"&amp;ADDRESS(MATCH("K16",$A:$A,0)-1,COLUMN(C$12),4)))</f>
        <v/>
      </c>
      <c r="D112" s="954">
        <f>SUM(INDIRECT(ADDRESS(MATCH("K15",$A:$A,0)+1,COLUMN(D$12),4)&amp;":"&amp;ADDRESS(MATCH("K16",$A:$A,0)-1,COLUMN(D$12),4)))</f>
        <v/>
      </c>
      <c r="E112" s="954">
        <f>SUM(INDIRECT(ADDRESS(MATCH("K15",$A:$A,0)+1,COLUMN(E$12),4)&amp;":"&amp;ADDRESS(MATCH("K16",$A:$A,0)-1,COLUMN(E$12),4)))</f>
        <v/>
      </c>
      <c r="F112" s="954">
        <f>SUM(INDIRECT(ADDRESS(MATCH("K15",$A:$A,0)+1,COLUMN(F$12),4)&amp;":"&amp;ADDRESS(MATCH("K16",$A:$A,0)-1,COLUMN(F$12),4)))</f>
        <v/>
      </c>
      <c r="G112" s="954">
        <f>SUM(INDIRECT(ADDRESS(MATCH("K15",$A:$A,0)+1,COLUMN(G$12),4)&amp;":"&amp;ADDRESS(MATCH("K16",$A:$A,0)-1,COLUMN(G$12),4)))</f>
        <v/>
      </c>
      <c r="H112" s="954">
        <f>SUM(INDIRECT(ADDRESS(MATCH("K15",$A:$A,0)+1,COLUMN(H$12),4)&amp;":"&amp;ADDRESS(MATCH("K16",$A:$A,0)-1,COLUMN(H$12),4)))</f>
        <v/>
      </c>
      <c r="I112" s="1017" t="n"/>
      <c r="L112" s="279" t="n"/>
      <c r="M112" s="279" t="n"/>
      <c r="N112" s="293">
        <f>B112</f>
        <v/>
      </c>
      <c r="O112" s="192">
        <f>C112*BS!$B$9</f>
        <v/>
      </c>
      <c r="P112" s="192">
        <f>D112*BS!$B$9</f>
        <v/>
      </c>
      <c r="Q112" s="192">
        <f>E112*BS!$B$9</f>
        <v/>
      </c>
      <c r="R112" s="192">
        <f>F112*BS!$B$9</f>
        <v/>
      </c>
      <c r="S112" s="192">
        <f>G112*BS!$B$9</f>
        <v/>
      </c>
      <c r="T112" s="192">
        <f>H112*BS!$B$9</f>
        <v/>
      </c>
      <c r="U112" s="1016">
        <f>I108</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I109</f>
        <v/>
      </c>
    </row>
    <row r="114" customFormat="1" s="118">
      <c r="A114" s="118" t="inlineStr">
        <is>
          <t>K17</t>
        </is>
      </c>
      <c r="B114" s="298" t="inlineStr">
        <is>
          <t>Interest Expense (net)</t>
        </is>
      </c>
      <c r="C114" s="954" t="n"/>
      <c r="D114" s="954" t="n"/>
      <c r="E114" s="954" t="n"/>
      <c r="F114" s="954" t="n"/>
      <c r="G114" s="954" t="n"/>
      <c r="H114" s="954" t="n"/>
      <c r="I114" s="1017" t="n"/>
      <c r="L114" s="279" t="n"/>
      <c r="M114" s="279" t="n"/>
      <c r="N114" s="290">
        <f>B114</f>
        <v/>
      </c>
      <c r="O114" s="204" t="inlineStr"/>
      <c r="P114" s="204" t="inlineStr"/>
      <c r="Q114" s="204" t="inlineStr"/>
      <c r="R114" s="204" t="inlineStr"/>
      <c r="S114" s="204" t="inlineStr"/>
      <c r="T114" s="204" t="inlineStr"/>
      <c r="U114" s="1016" t="n"/>
    </row>
    <row r="115" customFormat="1" s="118">
      <c r="B115" s="102" t="inlineStr">
        <is>
          <t>Finance costs</t>
        </is>
      </c>
      <c r="C115" s="939" t="n"/>
      <c r="D115" s="939" t="n"/>
      <c r="E115" s="939" t="n"/>
      <c r="F115" s="939" t="n"/>
      <c r="G115" s="939" t="n">
        <v>1106</v>
      </c>
      <c r="H115" s="939" t="n">
        <v>856</v>
      </c>
      <c r="I115" s="1017" t="n"/>
      <c r="L115" s="279" t="n"/>
      <c r="M115" s="279" t="n"/>
      <c r="N115" s="293">
        <f>B115</f>
        <v/>
      </c>
      <c r="O115" s="192" t="inlineStr"/>
      <c r="P115" s="192" t="inlineStr"/>
      <c r="Q115" s="192" t="inlineStr"/>
      <c r="R115" s="192" t="inlineStr"/>
      <c r="S115" s="192">
        <f>G115*BS!$B$9</f>
        <v/>
      </c>
      <c r="T115" s="192">
        <f>H115*BS!$B$9</f>
        <v/>
      </c>
      <c r="U115" s="1016">
        <f>I111</f>
        <v/>
      </c>
    </row>
    <row r="116" customFormat="1" s="118">
      <c r="B116" s="102" t="inlineStr">
        <is>
          <t>Finance costs</t>
        </is>
      </c>
      <c r="C116" s="939" t="n"/>
      <c r="D116" s="939" t="n"/>
      <c r="E116" s="939" t="n"/>
      <c r="F116" s="939" t="n"/>
      <c r="G116" s="939" t="n">
        <v>1106</v>
      </c>
      <c r="H116" s="939" t="n">
        <v>856</v>
      </c>
      <c r="I116" s="1017" t="n"/>
      <c r="L116" s="279" t="n"/>
      <c r="M116" s="279" t="n"/>
      <c r="N116" s="293">
        <f>B116</f>
        <v/>
      </c>
      <c r="O116" s="192" t="inlineStr"/>
      <c r="P116" s="192" t="inlineStr"/>
      <c r="Q116" s="192" t="inlineStr"/>
      <c r="R116" s="192" t="inlineStr"/>
      <c r="S116" s="192">
        <f>G116*BS!$B$9</f>
        <v/>
      </c>
      <c r="T116" s="192">
        <f>H116*BS!$B$9</f>
        <v/>
      </c>
      <c r="U116" s="1016">
        <f>I112</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I113</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I114</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I115</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I116</f>
        <v/>
      </c>
    </row>
    <row r="121" customFormat="1" s="118">
      <c r="B121" s="102" t="n"/>
      <c r="C121" s="939" t="n"/>
      <c r="D121" s="939" t="n"/>
      <c r="E121" s="939" t="n"/>
      <c r="F121" s="939" t="n"/>
      <c r="G121" s="939" t="n"/>
      <c r="H121" s="939" t="n"/>
      <c r="I121" s="1017" t="n"/>
      <c r="L121" s="279" t="n"/>
      <c r="M121" s="279" t="n"/>
      <c r="N121" s="293" t="inlineStr"/>
      <c r="O121" s="192" t="inlineStr"/>
      <c r="P121" s="192" t="inlineStr"/>
      <c r="Q121" s="192" t="inlineStr"/>
      <c r="R121" s="192" t="inlineStr"/>
      <c r="S121" s="192" t="inlineStr"/>
      <c r="T121" s="192" t="inlineStr"/>
      <c r="U121" s="1016">
        <f>I117</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I118</f>
        <v/>
      </c>
    </row>
    <row r="123" customFormat="1" s="118">
      <c r="B123" s="102" t="n"/>
      <c r="C123" s="939" t="n"/>
      <c r="D123" s="939" t="n"/>
      <c r="E123" s="939" t="n"/>
      <c r="F123" s="939" t="n"/>
      <c r="G123" s="939" t="n"/>
      <c r="H123" s="939" t="n"/>
      <c r="I123" s="1017" t="n"/>
      <c r="L123" s="279" t="n"/>
      <c r="M123" s="279" t="n"/>
      <c r="N123" s="293" t="inlineStr"/>
      <c r="O123" s="192" t="inlineStr"/>
      <c r="P123" s="192" t="inlineStr"/>
      <c r="Q123" s="192" t="inlineStr"/>
      <c r="R123" s="192" t="inlineStr"/>
      <c r="S123" s="192" t="inlineStr"/>
      <c r="T123" s="192" t="inlineStr"/>
      <c r="U123" s="1016">
        <f>I119</f>
        <v/>
      </c>
    </row>
    <row r="124" customFormat="1" s="118">
      <c r="B124" s="102" t="n"/>
      <c r="C124" s="939" t="n"/>
      <c r="D124" s="939" t="n"/>
      <c r="E124" s="939" t="n"/>
      <c r="F124" s="939" t="n"/>
      <c r="G124" s="939" t="n"/>
      <c r="H124" s="939" t="n"/>
      <c r="I124" s="1017" t="n"/>
      <c r="L124" s="279" t="n"/>
      <c r="M124" s="279" t="n"/>
      <c r="N124" s="293" t="inlineStr"/>
      <c r="O124" s="192" t="inlineStr"/>
      <c r="P124" s="192" t="inlineStr"/>
      <c r="Q124" s="192" t="inlineStr"/>
      <c r="R124" s="192" t="inlineStr"/>
      <c r="S124" s="192" t="inlineStr"/>
      <c r="T124" s="192" t="inlineStr"/>
      <c r="U124" s="1016">
        <f>I120</f>
        <v/>
      </c>
    </row>
    <row r="125" customFormat="1" s="118">
      <c r="A125" s="118" t="inlineStr">
        <is>
          <t>K18</t>
        </is>
      </c>
      <c r="B125" s="96" t="inlineStr">
        <is>
          <t>Total</t>
        </is>
      </c>
      <c r="C125" s="954">
        <f>SUM(INDIRECT(ADDRESS(MATCH("K17",$A:$A,0)+1,COLUMN(C$12),4)&amp;":"&amp;ADDRESS(MATCH("K18",$A:$A,0)-1,COLUMN(C$12),4)))</f>
        <v/>
      </c>
      <c r="D125" s="954">
        <f>SUM(INDIRECT(ADDRESS(MATCH("K17",$A:$A,0)+1,COLUMN(D$12),4)&amp;":"&amp;ADDRESS(MATCH("K18",$A:$A,0)-1,COLUMN(D$12),4)))</f>
        <v/>
      </c>
      <c r="E125" s="954">
        <f>SUM(INDIRECT(ADDRESS(MATCH("K17",$A:$A,0)+1,COLUMN(E$12),4)&amp;":"&amp;ADDRESS(MATCH("K18",$A:$A,0)-1,COLUMN(E$12),4)))</f>
        <v/>
      </c>
      <c r="F125" s="954">
        <f>SUM(INDIRECT(ADDRESS(MATCH("K17",$A:$A,0)+1,COLUMN(F$12),4)&amp;":"&amp;ADDRESS(MATCH("K18",$A:$A,0)-1,COLUMN(F$12),4)))</f>
        <v/>
      </c>
      <c r="G125" s="954">
        <f>SUM(INDIRECT(ADDRESS(MATCH("K17",$A:$A,0)+1,COLUMN(G$12),4)&amp;":"&amp;ADDRESS(MATCH("K18",$A:$A,0)-1,COLUMN(G$12),4)))</f>
        <v/>
      </c>
      <c r="H125" s="954">
        <f>SUM(INDIRECT(ADDRESS(MATCH("K17",$A:$A,0)+1,COLUMN(H$12),4)&amp;":"&amp;ADDRESS(MATCH("K18",$A:$A,0)-1,COLUMN(H$12),4)))</f>
        <v/>
      </c>
      <c r="I125" s="1017" t="n"/>
      <c r="L125" s="279" t="n"/>
      <c r="M125" s="279" t="n"/>
      <c r="N125" s="293">
        <f>B125</f>
        <v/>
      </c>
      <c r="O125" s="192">
        <f>C125*BS!$B$9</f>
        <v/>
      </c>
      <c r="P125" s="192">
        <f>D125*BS!$B$9</f>
        <v/>
      </c>
      <c r="Q125" s="192">
        <f>E125*BS!$B$9</f>
        <v/>
      </c>
      <c r="R125" s="192">
        <f>F125*BS!$B$9</f>
        <v/>
      </c>
      <c r="S125" s="192">
        <f>G125*BS!$B$9</f>
        <v/>
      </c>
      <c r="T125" s="192">
        <f>H125*BS!$B$9</f>
        <v/>
      </c>
      <c r="U125" s="1016">
        <f>I121</f>
        <v/>
      </c>
    </row>
    <row r="126" customFormat="1" s="118">
      <c r="B126" s="102" t="n"/>
      <c r="C126" s="939" t="n"/>
      <c r="D126" s="939" t="n"/>
      <c r="E126" s="939" t="n"/>
      <c r="F126" s="939" t="n"/>
      <c r="G126" s="939" t="n"/>
      <c r="H126" s="939" t="n"/>
      <c r="I126" s="1017" t="n"/>
      <c r="L126" s="279" t="n"/>
      <c r="M126" s="279" t="n"/>
      <c r="N126" s="293" t="inlineStr"/>
      <c r="O126" s="192" t="inlineStr"/>
      <c r="P126" s="192" t="inlineStr"/>
      <c r="Q126" s="192" t="inlineStr"/>
      <c r="R126" s="192" t="inlineStr"/>
      <c r="S126" s="192" t="inlineStr"/>
      <c r="T126" s="192" t="inlineStr"/>
      <c r="U126" s="1016">
        <f>I122</f>
        <v/>
      </c>
    </row>
    <row r="127" customFormat="1" s="118">
      <c r="A127" s="118" t="inlineStr">
        <is>
          <t>K19</t>
        </is>
      </c>
      <c r="B127" s="298" t="inlineStr">
        <is>
          <t xml:space="preserve">Non Operating Income (Expenses) </t>
        </is>
      </c>
      <c r="C127" s="983" t="n"/>
      <c r="D127" s="983" t="n"/>
      <c r="E127" s="983" t="n"/>
      <c r="F127" s="983" t="n"/>
      <c r="G127" s="983" t="n"/>
      <c r="H127" s="983" t="n"/>
      <c r="I127" s="1020" t="n"/>
      <c r="L127" s="279" t="n"/>
      <c r="M127" s="279" t="n"/>
      <c r="N127" s="290">
        <f>B127</f>
        <v/>
      </c>
      <c r="O127" s="204" t="inlineStr"/>
      <c r="P127" s="204" t="inlineStr"/>
      <c r="Q127" s="204" t="inlineStr"/>
      <c r="R127" s="204" t="inlineStr"/>
      <c r="S127" s="204" t="inlineStr"/>
      <c r="T127" s="204" t="inlineStr"/>
      <c r="U127" s="1016" t="n"/>
    </row>
    <row r="128" customFormat="1" s="118">
      <c r="B128" s="119" t="inlineStr">
        <is>
          <t>Other income</t>
        </is>
      </c>
      <c r="C128" s="952" t="n"/>
      <c r="D128" s="952" t="n"/>
      <c r="E128" s="952" t="n"/>
      <c r="F128" s="952" t="n"/>
      <c r="G128" s="952" t="n">
        <v>1617</v>
      </c>
      <c r="H128" s="952" t="n">
        <v>2483</v>
      </c>
      <c r="I128" s="1020" t="n"/>
      <c r="L128" s="279" t="n"/>
      <c r="M128" s="279" t="n"/>
      <c r="N128" s="296">
        <f>B128</f>
        <v/>
      </c>
      <c r="O128" s="192" t="inlineStr"/>
      <c r="P128" s="192" t="inlineStr"/>
      <c r="Q128" s="192" t="inlineStr"/>
      <c r="R128" s="192" t="inlineStr"/>
      <c r="S128" s="192">
        <f>G128*BS!$B$9</f>
        <v/>
      </c>
      <c r="T128" s="192">
        <f>H128*BS!$B$9</f>
        <v/>
      </c>
      <c r="U128" s="1016">
        <f>I124</f>
        <v/>
      </c>
    </row>
    <row r="129" customFormat="1" s="118">
      <c r="B129" s="102" t="inlineStr">
        <is>
          <t>Other income</t>
        </is>
      </c>
      <c r="C129" s="991" t="n"/>
      <c r="D129" s="991" t="n"/>
      <c r="E129" s="991" t="n"/>
      <c r="F129" s="991" t="n"/>
      <c r="G129" s="991" t="n">
        <v>1617</v>
      </c>
      <c r="H129" s="991" t="n">
        <v>2483</v>
      </c>
      <c r="I129" s="1020" t="n"/>
      <c r="L129" s="279" t="n"/>
      <c r="M129" s="279" t="n"/>
      <c r="N129" s="293">
        <f>B129</f>
        <v/>
      </c>
      <c r="O129" s="192" t="inlineStr"/>
      <c r="P129" s="192" t="inlineStr"/>
      <c r="Q129" s="192" t="inlineStr"/>
      <c r="R129" s="192" t="inlineStr"/>
      <c r="S129" s="192">
        <f>G129*BS!$B$9</f>
        <v/>
      </c>
      <c r="T129" s="192">
        <f>H129*BS!$B$9</f>
        <v/>
      </c>
      <c r="U129" s="1016">
        <f>I125</f>
        <v/>
      </c>
    </row>
    <row r="130" customFormat="1" s="118">
      <c r="B130" s="102" t="inlineStr">
        <is>
          <t>Finance costs</t>
        </is>
      </c>
      <c r="C130" s="939" t="n"/>
      <c r="D130" s="939" t="n"/>
      <c r="E130" s="939" t="n"/>
      <c r="F130" s="939" t="n"/>
      <c r="G130" s="939" t="n">
        <v>-1106</v>
      </c>
      <c r="H130" s="939" t="n">
        <v>-856</v>
      </c>
      <c r="I130" s="1020" t="n"/>
      <c r="L130" s="279" t="n"/>
      <c r="M130" s="279" t="n"/>
      <c r="N130" s="293">
        <f>B130</f>
        <v/>
      </c>
      <c r="O130" s="192" t="inlineStr"/>
      <c r="P130" s="192" t="inlineStr"/>
      <c r="Q130" s="192" t="inlineStr"/>
      <c r="R130" s="192" t="inlineStr"/>
      <c r="S130" s="192">
        <f>G130*BS!$B$9</f>
        <v/>
      </c>
      <c r="T130" s="192">
        <f>H130*BS!$B$9</f>
        <v/>
      </c>
      <c r="U130" s="1016">
        <f>I126</f>
        <v/>
      </c>
    </row>
    <row r="131" customFormat="1" s="118">
      <c r="B131" s="102" t="inlineStr">
        <is>
          <t>Finance costs</t>
        </is>
      </c>
      <c r="C131" s="991" t="n"/>
      <c r="D131" s="991" t="n"/>
      <c r="E131" s="991" t="n"/>
      <c r="F131" s="991" t="n"/>
      <c r="G131" s="991" t="n">
        <v>-1106</v>
      </c>
      <c r="H131" s="991" t="n">
        <v>-856</v>
      </c>
      <c r="I131" s="1020" t="n"/>
      <c r="L131" s="279" t="n"/>
      <c r="M131" s="279" t="n"/>
      <c r="N131" s="293">
        <f>B131</f>
        <v/>
      </c>
      <c r="O131" s="192" t="inlineStr"/>
      <c r="P131" s="192" t="inlineStr"/>
      <c r="Q131" s="192" t="inlineStr"/>
      <c r="R131" s="192" t="inlineStr"/>
      <c r="S131" s="192">
        <f>G131*BS!$B$9</f>
        <v/>
      </c>
      <c r="T131" s="192">
        <f>H131*BS!$B$9</f>
        <v/>
      </c>
      <c r="U131" s="1016">
        <f>I127</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I128</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I129</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I130</f>
        <v/>
      </c>
    </row>
    <row r="135" customFormat="1" s="118">
      <c r="B135" s="102" t="n"/>
      <c r="C135" s="991" t="n"/>
      <c r="D135" s="991" t="n"/>
      <c r="E135" s="991" t="n"/>
      <c r="F135" s="991" t="n"/>
      <c r="G135" s="991" t="n"/>
      <c r="H135" s="991" t="n"/>
      <c r="I135" s="1020" t="n"/>
      <c r="L135" s="279" t="n"/>
      <c r="M135" s="279" t="n"/>
      <c r="N135" s="293" t="inlineStr"/>
      <c r="O135" s="192" t="inlineStr"/>
      <c r="P135" s="192" t="inlineStr"/>
      <c r="Q135" s="192" t="inlineStr"/>
      <c r="R135" s="192" t="inlineStr"/>
      <c r="S135" s="192" t="inlineStr"/>
      <c r="T135" s="192" t="inlineStr"/>
      <c r="U135" s="1016">
        <f>I131</f>
        <v/>
      </c>
    </row>
    <row r="136" customFormat="1" s="118">
      <c r="B136" s="102" t="n"/>
      <c r="C136" s="991" t="n"/>
      <c r="D136" s="991" t="n"/>
      <c r="E136" s="991" t="n"/>
      <c r="F136" s="991" t="n"/>
      <c r="G136" s="991" t="n"/>
      <c r="H136" s="991" t="n"/>
      <c r="I136" s="1020" t="n"/>
      <c r="L136" s="279" t="n"/>
      <c r="M136" s="279" t="n"/>
      <c r="N136" s="293" t="inlineStr"/>
      <c r="O136" s="192" t="inlineStr"/>
      <c r="P136" s="192" t="inlineStr"/>
      <c r="Q136" s="192" t="inlineStr"/>
      <c r="R136" s="192" t="inlineStr"/>
      <c r="S136" s="192" t="inlineStr"/>
      <c r="T136" s="192" t="inlineStr"/>
      <c r="U136" s="1016">
        <f>I132</f>
        <v/>
      </c>
    </row>
    <row r="137" customFormat="1" s="118">
      <c r="B137" s="102" t="n"/>
      <c r="C137" s="991" t="n"/>
      <c r="D137" s="991" t="n"/>
      <c r="E137" s="991" t="n"/>
      <c r="F137" s="991" t="n"/>
      <c r="G137" s="991" t="n"/>
      <c r="H137" s="991" t="n"/>
      <c r="I137" s="1020" t="n"/>
      <c r="L137" s="279" t="n"/>
      <c r="M137" s="279" t="n"/>
      <c r="N137" s="293" t="inlineStr"/>
      <c r="O137" s="192" t="inlineStr"/>
      <c r="P137" s="192" t="inlineStr"/>
      <c r="Q137" s="192" t="inlineStr"/>
      <c r="R137" s="192" t="inlineStr"/>
      <c r="S137" s="192" t="inlineStr"/>
      <c r="T137" s="192" t="inlineStr"/>
      <c r="U137" s="1016">
        <f>I133</f>
        <v/>
      </c>
    </row>
    <row r="138" customFormat="1" s="118">
      <c r="B138" s="102" t="n"/>
      <c r="C138" s="991" t="n"/>
      <c r="D138" s="991" t="n"/>
      <c r="E138" s="991" t="n"/>
      <c r="F138" s="991" t="n"/>
      <c r="G138" s="991" t="n"/>
      <c r="H138" s="991" t="n"/>
      <c r="I138" s="1020" t="n"/>
      <c r="L138" s="279" t="n"/>
      <c r="M138" s="279" t="n"/>
      <c r="N138" s="293" t="inlineStr"/>
      <c r="O138" s="192" t="inlineStr"/>
      <c r="P138" s="192" t="inlineStr"/>
      <c r="Q138" s="192" t="inlineStr"/>
      <c r="R138" s="192" t="inlineStr"/>
      <c r="S138" s="192" t="inlineStr"/>
      <c r="T138" s="192" t="inlineStr"/>
      <c r="U138" s="1016">
        <f>I134</f>
        <v/>
      </c>
    </row>
    <row r="139" customFormat="1" s="118">
      <c r="A139" s="118" t="inlineStr">
        <is>
          <t>K20</t>
        </is>
      </c>
      <c r="B139" s="96" t="inlineStr">
        <is>
          <t>Total</t>
        </is>
      </c>
      <c r="C139" s="954">
        <f>SUM(INDIRECT(ADDRESS(MATCH("K19",$A:$A,0)+1,COLUMN(C$12),4)&amp;":"&amp;ADDRESS(MATCH("K20",$A:$A,0)-1,COLUMN(C$12),4)))</f>
        <v/>
      </c>
      <c r="D139" s="954">
        <f>SUM(INDIRECT(ADDRESS(MATCH("K19",$A:$A,0)+1,COLUMN(D$12),4)&amp;":"&amp;ADDRESS(MATCH("K20",$A:$A,0)-1,COLUMN(D$12),4)))</f>
        <v/>
      </c>
      <c r="E139" s="954">
        <f>SUM(INDIRECT(ADDRESS(MATCH("K19",$A:$A,0)+1,COLUMN(E$12),4)&amp;":"&amp;ADDRESS(MATCH("K20",$A:$A,0)-1,COLUMN(E$12),4)))</f>
        <v/>
      </c>
      <c r="F139" s="954">
        <f>SUM(INDIRECT(ADDRESS(MATCH("K19",$A:$A,0)+1,COLUMN(F$12),4)&amp;":"&amp;ADDRESS(MATCH("K20",$A:$A,0)-1,COLUMN(F$12),4)))</f>
        <v/>
      </c>
      <c r="G139" s="954">
        <f>SUM(INDIRECT(ADDRESS(MATCH("K19",$A:$A,0)+1,COLUMN(G$12),4)&amp;":"&amp;ADDRESS(MATCH("K20",$A:$A,0)-1,COLUMN(G$12),4)))</f>
        <v/>
      </c>
      <c r="H139" s="954">
        <f>SUM(INDIRECT(ADDRESS(MATCH("K19",$A:$A,0)+1,COLUMN(H$12),4)&amp;":"&amp;ADDRESS(MATCH("K20",$A:$A,0)-1,COLUMN(H$12),4)))</f>
        <v/>
      </c>
      <c r="I139" s="1020" t="n"/>
      <c r="L139" s="279" t="n"/>
      <c r="M139" s="279" t="n"/>
      <c r="N139" s="293">
        <f>B139</f>
        <v/>
      </c>
      <c r="O139" s="192">
        <f>C139*BS!$B$9</f>
        <v/>
      </c>
      <c r="P139" s="192">
        <f>D139*BS!$B$9</f>
        <v/>
      </c>
      <c r="Q139" s="192">
        <f>E139*BS!$B$9</f>
        <v/>
      </c>
      <c r="R139" s="192">
        <f>F139*BS!$B$9</f>
        <v/>
      </c>
      <c r="S139" s="192">
        <f>G139*BS!$B$9</f>
        <v/>
      </c>
      <c r="T139" s="192">
        <f>H139*BS!$B$9</f>
        <v/>
      </c>
      <c r="U139" s="1016">
        <f>I135</f>
        <v/>
      </c>
    </row>
    <row r="140" customFormat="1" s="118">
      <c r="B140" s="102" t="n"/>
      <c r="D140" s="939" t="n"/>
      <c r="E140" s="939" t="n"/>
      <c r="F140" s="939" t="n"/>
      <c r="G140" s="939" t="n"/>
      <c r="H140" s="939" t="n"/>
      <c r="I140" s="1017" t="n"/>
      <c r="L140" s="279" t="n"/>
      <c r="M140" s="279" t="n"/>
      <c r="N140" s="293" t="inlineStr"/>
      <c r="O140" s="192" t="inlineStr"/>
      <c r="P140" s="192" t="inlineStr"/>
      <c r="Q140" s="192" t="inlineStr"/>
      <c r="R140" s="192" t="inlineStr"/>
      <c r="S140" s="192" t="inlineStr"/>
      <c r="T140" s="192" t="inlineStr"/>
      <c r="U140" s="1016" t="n"/>
    </row>
    <row r="141" customFormat="1" s="118">
      <c r="A141" s="118" t="inlineStr">
        <is>
          <t>K21</t>
        </is>
      </c>
      <c r="B141" s="298" t="inlineStr">
        <is>
          <t xml:space="preserve">Taxes </t>
        </is>
      </c>
      <c r="C141" s="954">
        <f>SUM(INDIRECT(ADDRESS(MATCH("K21",$A:$A,0)+1,COLUMN(C$12),4)&amp;":"&amp;ADDRESS(MATCH("K22",$A:$A,0)-1,COLUMN(C$12),4)))</f>
        <v/>
      </c>
      <c r="D141" s="954">
        <f>SUM(INDIRECT(ADDRESS(MATCH("K21",$A:$A,0)+1,COLUMN(D$12),4)&amp;":"&amp;ADDRESS(MATCH("K22",$A:$A,0)-1,COLUMN(D$12),4)))</f>
        <v/>
      </c>
      <c r="E141" s="954">
        <f>SUM(INDIRECT(ADDRESS(MATCH("K21",$A:$A,0)+1,COLUMN(E$12),4)&amp;":"&amp;ADDRESS(MATCH("K22",$A:$A,0)-1,COLUMN(E$12),4)))</f>
        <v/>
      </c>
      <c r="F141" s="954">
        <f>SUM(INDIRECT(ADDRESS(MATCH("K21",$A:$A,0)+1,COLUMN(F$12),4)&amp;":"&amp;ADDRESS(MATCH("K22",$A:$A,0)-1,COLUMN(F$12),4)))</f>
        <v/>
      </c>
      <c r="G141" s="954">
        <f>SUM(INDIRECT(ADDRESS(MATCH("K21",$A:$A,0)+1,COLUMN(G$12),4)&amp;":"&amp;ADDRESS(MATCH("K22",$A:$A,0)-1,COLUMN(G$12),4)))</f>
        <v/>
      </c>
      <c r="H141" s="954">
        <f>SUM(INDIRECT(ADDRESS(MATCH("K21",$A:$A,0)+1,COLUMN(H$12),4)&amp;":"&amp;ADDRESS(MATCH("K22",$A:$A,0)-1,COLUMN(H$12),4)))</f>
        <v/>
      </c>
      <c r="I141" s="1017" t="n"/>
      <c r="L141" s="279" t="n"/>
      <c r="M141" s="279" t="n"/>
      <c r="N141" s="290">
        <f>B141</f>
        <v/>
      </c>
      <c r="O141" s="204">
        <f>C141*BS!$B$9</f>
        <v/>
      </c>
      <c r="P141" s="204">
        <f>D141*BS!$B$9</f>
        <v/>
      </c>
      <c r="Q141" s="204">
        <f>E141*BS!$B$9</f>
        <v/>
      </c>
      <c r="R141" s="204">
        <f>F141*BS!$B$9</f>
        <v/>
      </c>
      <c r="S141" s="204">
        <f>G141*BS!$B$9</f>
        <v/>
      </c>
      <c r="T141" s="204">
        <f>H141*BS!$B$9</f>
        <v/>
      </c>
      <c r="U141" s="1016">
        <f>I137</f>
        <v/>
      </c>
    </row>
    <row r="142" customFormat="1" s="118">
      <c r="B142" s="102" t="inlineStr">
        <is>
          <t>Income tax expense</t>
        </is>
      </c>
      <c r="D142" s="939" t="n"/>
      <c r="E142" s="939" t="n"/>
      <c r="F142" s="939" t="n"/>
      <c r="G142" s="939" t="n">
        <v>8410</v>
      </c>
      <c r="H142" s="939" t="n">
        <v>9702</v>
      </c>
      <c r="I142" s="1017" t="n"/>
      <c r="L142" s="279" t="n"/>
      <c r="M142" s="279" t="n"/>
      <c r="N142" s="290">
        <f>B142</f>
        <v/>
      </c>
      <c r="O142" s="204" t="inlineStr"/>
      <c r="P142" s="204" t="inlineStr"/>
      <c r="Q142" s="204" t="inlineStr"/>
      <c r="R142" s="204" t="inlineStr"/>
      <c r="S142" s="204">
        <f>G142*BS!$B$9</f>
        <v/>
      </c>
      <c r="T142" s="204">
        <f>H142*BS!$B$9</f>
        <v/>
      </c>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f>SUM(INDIRECT(ADDRESS(MATCH("K22",$A:$A,0)+1,COLUMN(G$12),4)&amp;":"&amp;ADDRESS(MATCH("K23",$A:$A,0)-1,COLUMN(G$12),4)))</f>
        <v/>
      </c>
      <c r="H149" s="158">
        <f>SUM(INDIRECT(ADDRESS(MATCH("K22",$A:$A,0)+1,COLUMN(H$12),4)&amp;":"&amp;ADDRESS(MATCH("K23",$A:$A,0)-1,COLUMN(H$12),4)))</f>
        <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f>SUM(INDIRECT(ADDRESS(MATCH("K24",$A:$A,0)+1,COLUMN(G$12),4)&amp;":"&amp;ADDRESS(MATCH("K25",$A:$A,0)-1,COLUMN(G$12),4)))</f>
        <v/>
      </c>
      <c r="H163" s="158">
        <f>SUM(INDIRECT(ADDRESS(MATCH("K24",$A:$A,0)+1,COLUMN(H$12),4)&amp;":"&amp;ADDRESS(MATCH("K25",$A:$A,0)-1,COLUMN(H$12),4)))</f>
        <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f>SUM(INDIRECT(ADDRESS(MATCH("K26",$A:$A,0)+1,COLUMN(G$12),4)&amp;":"&amp;ADDRESS(MATCH("K27",$A:$A,0)-1,COLUMN(G$12),4)))</f>
        <v/>
      </c>
      <c r="H177" s="942">
        <f>SUM(INDIRECT(ADDRESS(MATCH("K26",$A:$A,0)+1,COLUMN(H$12),4)&amp;":"&amp;ADDRESS(MATCH("K27",$A:$A,0)-1,COLUMN(H$12),4)))</f>
        <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105344</v>
      </c>
      <c r="G12" s="1029" t="n">
        <v>29503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-2672</v>
      </c>
      <c r="G13" s="1028" t="n">
        <v>-19678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-9107</v>
      </c>
      <c r="G14" s="326" t="n">
        <v>-15871</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1366</v>
      </c>
      <c r="G16" s="1028" t="n">
        <v>210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-3447</v>
      </c>
      <c r="G18" s="1029" t="n">
        <v>-14275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-83660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-126358</v>
      </c>
      <c r="G23" s="1028" t="n">
        <v>-32154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-63179</v>
      </c>
      <c r="G25" s="1029" t="n">
        <v>-57907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