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NIPPON FOOD SUPPLIES COMPANY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on hand</t>
        </is>
      </c>
      <c r="C15" s="103" t="n"/>
      <c r="D15" s="103" t="n"/>
      <c r="E15" s="103" t="n"/>
      <c r="F15" s="103" t="n"/>
      <c r="G15" s="103" t="n">
        <v>2726</v>
      </c>
      <c r="H15" s="103" t="n">
        <v>9913</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Cash at bank</t>
        </is>
      </c>
      <c r="C16" s="103" t="n"/>
      <c r="D16" s="103" t="n"/>
      <c r="E16" s="103" t="n"/>
      <c r="F16" s="103" t="n"/>
      <c r="G16" s="103" t="n">
        <v>6463845</v>
      </c>
      <c r="H16" s="103" t="n">
        <v>2818948</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None Trade debtors due from other parties</t>
        </is>
      </c>
      <c r="C29" s="103" t="n"/>
      <c r="D29" s="103" t="n"/>
      <c r="E29" s="103" t="n"/>
      <c r="F29" s="103" t="n"/>
      <c r="G29" s="103" t="n">
        <v>4852844</v>
      </c>
      <c r="H29" s="103" t="n">
        <v>5572978</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Stock in transit</t>
        </is>
      </c>
      <c r="C43" s="103" t="n"/>
      <c r="D43" s="103" t="n"/>
      <c r="E43" s="103" t="n"/>
      <c r="F43" s="103" t="n"/>
      <c r="G43" s="103" t="n">
        <v>3131765</v>
      </c>
      <c r="H43" s="103" t="n">
        <v>2008851</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None Prepayments</t>
        </is>
      </c>
      <c r="C56" s="939" t="n"/>
      <c r="D56" s="939" t="n"/>
      <c r="E56" s="939" t="n"/>
      <c r="F56" s="939" t="n"/>
      <c r="G56" s="939" t="n">
        <v>578800</v>
      </c>
      <c r="H56" s="939" t="n">
        <v>377885</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8610933</v>
      </c>
      <c r="H70" s="939" t="n">
        <v>12791128</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 xml:space="preserve"> Cost Balance at 31 December 2022 3,221,841 2,117,524</t>
        </is>
      </c>
      <c r="C86" s="939" t="n"/>
      <c r="D86" s="939" t="n"/>
      <c r="E86" s="939" t="n"/>
      <c r="F86" s="939" t="n"/>
      <c r="G86" s="939" t="n">
        <v>14696605</v>
      </c>
      <c r="H86" s="939" t="n">
        <v>9357240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xml:space="preserve"> Accumulated Depreciation Balance at 31 December 2022 (1,790,917) (1,377,133)</t>
        </is>
      </c>
      <c r="C100" s="952" t="n"/>
      <c r="D100" s="952" t="n"/>
      <c r="E100" s="952" t="n"/>
      <c r="F100" s="952" t="n"/>
      <c r="G100" s="952" t="n">
        <v>-8424460</v>
      </c>
      <c r="H100" s="952" t="n">
        <v>-5256410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 xml:space="preserve"> None Computer software</t>
        </is>
      </c>
      <c r="C133" s="939" t="n"/>
      <c r="D133" s="939" t="n"/>
      <c r="E133" s="939" t="n"/>
      <c r="F133" s="939" t="n"/>
      <c r="G133" s="939" t="n">
        <v>144686</v>
      </c>
      <c r="H133" s="939" t="n">
        <v>76386</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779731</v>
      </c>
      <c r="H161" s="103" t="n">
        <v>763923</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6892717</v>
      </c>
      <c r="H165" s="939" t="n">
        <v>3107063</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6"/>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Current Unsecured related party loan (1)</t>
        </is>
      </c>
      <c r="C16" s="939" t="n"/>
      <c r="D16" s="939" t="n"/>
      <c r="E16" s="939" t="n"/>
      <c r="F16" s="939" t="n"/>
      <c r="G16" s="939" t="n">
        <v>2500000</v>
      </c>
      <c r="H16" s="939" t="n">
        <v>0</v>
      </c>
      <c r="I16" s="928" t="n"/>
      <c r="J16" s="180" t="n"/>
      <c r="N16" s="969">
        <f>B16</f>
        <v/>
      </c>
      <c r="O16" s="192" t="inlineStr"/>
      <c r="P16" s="192" t="inlineStr"/>
      <c r="Q16" s="192" t="inlineStr"/>
      <c r="R16" s="192" t="inlineStr"/>
      <c r="S16" s="192">
        <f>G16*BS!$B$9</f>
        <v/>
      </c>
      <c r="T16" s="192">
        <f>H16*BS!$B$9</f>
        <v/>
      </c>
      <c r="U16" s="193">
        <f>I16</f>
        <v/>
      </c>
    </row>
    <row r="17">
      <c r="B17" s="102" t="inlineStr">
        <is>
          <t xml:space="preserve"> Current Unsecured bank loan (i)</t>
        </is>
      </c>
      <c r="C17" s="939" t="n"/>
      <c r="D17" s="939" t="n"/>
      <c r="E17" s="939" t="n"/>
      <c r="F17" s="939" t="n"/>
      <c r="G17" s="939" t="n">
        <v>0</v>
      </c>
      <c r="H17" s="939" t="n">
        <v>1500000</v>
      </c>
      <c r="I17" s="928" t="n"/>
      <c r="J17" s="180" t="n"/>
      <c r="N17" s="969">
        <f>B17</f>
        <v/>
      </c>
      <c r="O17" s="192" t="inlineStr"/>
      <c r="P17" s="192" t="inlineStr"/>
      <c r="Q17" s="192" t="inlineStr"/>
      <c r="R17" s="192" t="inlineStr"/>
      <c r="S17" s="192">
        <f>G17*BS!$B$9</f>
        <v/>
      </c>
      <c r="T17" s="192">
        <f>H17*BS!$B$9</f>
        <v/>
      </c>
      <c r="U17" s="193">
        <f>I17</f>
        <v/>
      </c>
    </row>
    <row r="18">
      <c r="B18" s="102" t="inlineStr">
        <is>
          <t xml:space="preserve"> Current Current portion of lease liabilities</t>
        </is>
      </c>
      <c r="C18" s="939" t="n"/>
      <c r="D18" s="939" t="n"/>
      <c r="E18" s="939" t="n"/>
      <c r="F18" s="939" t="n"/>
      <c r="G18" s="939" t="n">
        <v>1342344</v>
      </c>
      <c r="H18" s="939" t="n">
        <v>1571402</v>
      </c>
      <c r="I18" s="928" t="n"/>
      <c r="J18" s="180" t="n"/>
      <c r="N18" s="969">
        <f>B18</f>
        <v/>
      </c>
      <c r="O18" s="192" t="inlineStr"/>
      <c r="P18" s="192" t="inlineStr"/>
      <c r="Q18" s="192" t="inlineStr"/>
      <c r="R18" s="192" t="inlineStr"/>
      <c r="S18" s="192">
        <f>G18*BS!$B$9</f>
        <v/>
      </c>
      <c r="T18" s="192">
        <f>H18*BS!$B$9</f>
        <v/>
      </c>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15.0 nan Trade creditors due to other parties</t>
        </is>
      </c>
      <c r="C58" s="939" t="n"/>
      <c r="D58" s="939" t="n"/>
      <c r="E58" s="939" t="n"/>
      <c r="F58" s="939" t="n"/>
      <c r="G58" s="939" t="n">
        <v>2938669</v>
      </c>
      <c r="H58" s="939" t="n">
        <v>2562822</v>
      </c>
      <c r="I58" s="975" t="n"/>
      <c r="J58" s="180" t="n"/>
      <c r="N58" s="976">
        <f>B58</f>
        <v/>
      </c>
      <c r="O58" s="192" t="inlineStr"/>
      <c r="P58" s="192" t="inlineStr"/>
      <c r="Q58" s="192" t="inlineStr"/>
      <c r="R58" s="192" t="inlineStr"/>
      <c r="S58" s="192">
        <f>G58*BS!$B$9</f>
        <v/>
      </c>
      <c r="T58" s="192">
        <f>H58*BS!$B$9</f>
        <v/>
      </c>
      <c r="U58" s="193">
        <f>I58</f>
        <v/>
      </c>
    </row>
    <row r="59">
      <c r="B59" s="102" t="inlineStr">
        <is>
          <t xml:space="preserve"> 15.0 nan Other payables</t>
        </is>
      </c>
      <c r="C59" s="939" t="n"/>
      <c r="D59" s="939" t="n"/>
      <c r="E59" s="939" t="n"/>
      <c r="F59" s="939" t="n"/>
      <c r="G59" s="939" t="n">
        <v>1257021</v>
      </c>
      <c r="H59" s="939" t="n">
        <v>1025986</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liabilities</t>
        </is>
      </c>
      <c r="C84" s="103" t="n"/>
      <c r="D84" s="103" t="n"/>
      <c r="E84" s="103" t="n"/>
      <c r="F84" s="103" t="n"/>
      <c r="G84" s="103" t="n">
        <v>996971</v>
      </c>
      <c r="H84" s="103" t="n">
        <v>355771</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Current tax liabilities</t>
        </is>
      </c>
      <c r="C88" s="939" t="n"/>
      <c r="D88" s="939" t="n"/>
      <c r="E88" s="939" t="n"/>
      <c r="F88" s="939" t="n"/>
      <c r="G88" s="939" t="n">
        <v>996971</v>
      </c>
      <c r="H88" s="939" t="n">
        <v>355771</v>
      </c>
      <c r="I88" s="975" t="n"/>
      <c r="J88" s="180" t="n"/>
      <c r="N88" s="976">
        <f>B88</f>
        <v/>
      </c>
      <c r="O88" s="192" t="inlineStr"/>
      <c r="P88" s="192" t="inlineStr"/>
      <c r="Q88" s="192" t="inlineStr"/>
      <c r="R88" s="192" t="inlineStr"/>
      <c r="S88" s="192">
        <f>G88*BS!$B$9</f>
        <v/>
      </c>
      <c r="T88" s="192">
        <f>H88*BS!$B$9</f>
        <v/>
      </c>
      <c r="U88" s="193">
        <f>I88</f>
        <v/>
      </c>
    </row>
    <row r="89">
      <c r="B89" s="102" t="inlineStr">
        <is>
          <t>Other current liabilities *</t>
        </is>
      </c>
      <c r="C89" s="939" t="n"/>
      <c r="D89" s="939" t="n"/>
      <c r="E89" s="939" t="n"/>
      <c r="F89" s="939" t="n"/>
      <c r="G89" s="939" t="n">
        <v>-4323957</v>
      </c>
      <c r="H89" s="939" t="n">
        <v>-3002864</v>
      </c>
      <c r="I89" s="975" t="n"/>
      <c r="J89" s="180" t="n"/>
      <c r="N89" s="976">
        <f>B89</f>
        <v/>
      </c>
      <c r="O89" s="192" t="inlineStr"/>
      <c r="P89" s="192" t="inlineStr"/>
      <c r="Q89" s="192" t="inlineStr"/>
      <c r="R89" s="192" t="inlineStr"/>
      <c r="S89" s="192">
        <f>G89*BS!$B$9</f>
        <v/>
      </c>
      <c r="T89" s="192">
        <f>H89*BS!$B$9</f>
        <v/>
      </c>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Current Unsecured bank loan (i)</t>
        </is>
      </c>
      <c r="G103" t="n">
        <v>0</v>
      </c>
      <c r="H103" t="n">
        <v>1500000</v>
      </c>
      <c r="N103">
        <f>B103</f>
        <v/>
      </c>
      <c r="O103" t="inlineStr"/>
      <c r="P103" t="inlineStr"/>
      <c r="Q103" t="inlineStr"/>
      <c r="R103" t="inlineStr"/>
      <c r="S103">
        <f>G103*BS!$B$9</f>
        <v/>
      </c>
      <c r="T103">
        <f>H103*BS!$B$9</f>
        <v/>
      </c>
    </row>
    <row r="104">
      <c r="B104" t="inlineStr">
        <is>
          <t xml:space="preserve"> Current Current portion of lease liabilities</t>
        </is>
      </c>
      <c r="G104" t="n">
        <v>1342344</v>
      </c>
      <c r="H104" t="n">
        <v>1571402</v>
      </c>
      <c r="N104">
        <f>B104</f>
        <v/>
      </c>
      <c r="O104" t="inlineStr"/>
      <c r="P104" t="inlineStr"/>
      <c r="Q104" t="inlineStr"/>
      <c r="R104" t="inlineStr"/>
      <c r="S104">
        <f>G104*BS!$B$9</f>
        <v/>
      </c>
      <c r="T104">
        <f>H104*BS!$B$9</f>
        <v/>
      </c>
    </row>
    <row r="105">
      <c r="B105" t="inlineStr">
        <is>
          <t xml:space="preserve"> Non-current Lease Liabilities</t>
        </is>
      </c>
      <c r="G105" t="n">
        <v>4022162</v>
      </c>
      <c r="H105" t="n">
        <v>3674756</v>
      </c>
      <c r="N105">
        <f>B105</f>
        <v/>
      </c>
      <c r="O105" t="inlineStr"/>
      <c r="P105" t="inlineStr"/>
      <c r="Q105" t="inlineStr"/>
      <c r="R105" t="inlineStr"/>
      <c r="S105">
        <f>G105*BS!$B$9</f>
        <v/>
      </c>
      <c r="T105">
        <f>H105*BS!$B$9</f>
        <v/>
      </c>
    </row>
    <row r="106">
      <c r="A106" s="79" t="n"/>
      <c r="B106" s="102" t="n"/>
      <c r="C106" s="103" t="n"/>
      <c r="D106" s="103" t="n"/>
      <c r="E106" s="103" t="n"/>
      <c r="F106" s="103" t="n"/>
      <c r="G106" s="103" t="n"/>
      <c r="H106" s="103" t="n"/>
      <c r="I106" s="210" t="n"/>
      <c r="J106" s="180" t="n"/>
      <c r="N106" s="985" t="inlineStr"/>
      <c r="O106" s="192" t="inlineStr"/>
      <c r="P106" s="192" t="inlineStr"/>
      <c r="Q106" s="192" t="inlineStr"/>
      <c r="R106" s="192" t="inlineStr"/>
      <c r="S106" s="192" t="inlineStr"/>
      <c r="T106" s="192" t="inlineStr"/>
      <c r="U106" s="193" t="n"/>
    </row>
    <row r="107">
      <c r="A107" s="79" t="n"/>
      <c r="B107" s="102" t="n"/>
      <c r="C107" s="220" t="n"/>
      <c r="D107" s="220" t="n"/>
      <c r="E107" s="220" t="n"/>
      <c r="F107" s="220" t="n"/>
      <c r="G107" s="220" t="n"/>
      <c r="H107" s="220" t="n"/>
      <c r="I107" s="210" t="n"/>
      <c r="J107" s="180" t="n"/>
      <c r="N107" s="985" t="inlineStr"/>
      <c r="O107" s="192" t="inlineStr"/>
      <c r="P107" s="192" t="inlineStr"/>
      <c r="Q107" s="192" t="inlineStr"/>
      <c r="R107" s="192" t="inlineStr"/>
      <c r="S107" s="192" t="inlineStr"/>
      <c r="T107" s="192" t="inlineStr"/>
      <c r="U107" s="193" t="n"/>
    </row>
    <row r="108">
      <c r="A108" s="79" t="inlineStr">
        <is>
          <t>K16T</t>
        </is>
      </c>
      <c r="B108" s="96" t="inlineStr">
        <is>
          <t xml:space="preserve"> Total </t>
        </is>
      </c>
      <c r="C108" s="954">
        <f>SUM(INDIRECT(ADDRESS(MATCH("K16",$A:$A,0)+1,COLUMN(C$13),4)&amp;":"&amp;ADDRESS(MATCH("K16T",$A:$A,0)-1,COLUMN(C$13),4)))</f>
        <v/>
      </c>
      <c r="D108" s="954">
        <f>SUM(INDIRECT(ADDRESS(MATCH("K16",$A:$A,0)+1,COLUMN(D$13),4)&amp;":"&amp;ADDRESS(MATCH("K16T",$A:$A,0)-1,COLUMN(D$13),4)))</f>
        <v/>
      </c>
      <c r="E108" s="954">
        <f>SUM(INDIRECT(ADDRESS(MATCH("K16",$A:$A,0)+1,COLUMN(E$13),4)&amp;":"&amp;ADDRESS(MATCH("K16T",$A:$A,0)-1,COLUMN(E$13),4)))</f>
        <v/>
      </c>
      <c r="F108" s="954">
        <f>SUM(INDIRECT(ADDRESS(MATCH("K16",$A:$A,0)+1,COLUMN(F$13),4)&amp;":"&amp;ADDRESS(MATCH("K16T",$A:$A,0)-1,COLUMN(F$13),4)))</f>
        <v/>
      </c>
      <c r="G108" s="954">
        <f>SUM(INDIRECT(ADDRESS(MATCH("K16",$A:$A,0)+1,COLUMN(G$13),4)&amp;":"&amp;ADDRESS(MATCH("K16T",$A:$A,0)-1,COLUMN(G$13),4)))</f>
        <v/>
      </c>
      <c r="H108" s="954">
        <f>SUM(INDIRECT(ADDRESS(MATCH("K16",$A:$A,0)+1,COLUMN(H$13),4)&amp;":"&amp;ADDRESS(MATCH("K16T",$A:$A,0)-1,COLUMN(H$13),4)))</f>
        <v/>
      </c>
      <c r="I108" s="210" t="n"/>
      <c r="J108" s="180" t="n"/>
      <c r="N108" s="985">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986" t="n"/>
      <c r="J109" s="180" t="n"/>
      <c r="N109" s="985">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986"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986" t="n"/>
      <c r="J111" s="180" t="n"/>
      <c r="N111" s="985" t="inlineStr"/>
      <c r="O111" s="192" t="inlineStr"/>
      <c r="P111" s="192" t="inlineStr"/>
      <c r="Q111" s="192" t="inlineStr"/>
      <c r="R111" s="192" t="inlineStr"/>
      <c r="S111" s="192" t="inlineStr"/>
      <c r="T111" s="192" t="inlineStr"/>
      <c r="U111" s="193" t="n"/>
    </row>
    <row r="112">
      <c r="A112" s="79" t="inlineStr">
        <is>
          <t>K17T</t>
        </is>
      </c>
      <c r="B112" s="96" t="inlineStr">
        <is>
          <t xml:space="preserve"> Total </t>
        </is>
      </c>
      <c r="C112" s="954">
        <f>SUM(INDIRECT(ADDRESS(MATCH("K17",$A:$A,0)+1,COLUMN(C$13),4)&amp;":"&amp;ADDRESS(MATCH("K17T",$A:$A,0)-1,COLUMN(C$13),4)))</f>
        <v/>
      </c>
      <c r="D112" s="954">
        <f>SUM(INDIRECT(ADDRESS(MATCH("K17",$A:$A,0)+1,COLUMN(D$13),4)&amp;":"&amp;ADDRESS(MATCH("K17T",$A:$A,0)-1,COLUMN(D$13),4)))</f>
        <v/>
      </c>
      <c r="E112" s="954">
        <f>SUM(INDIRECT(ADDRESS(MATCH("K17",$A:$A,0)+1,COLUMN(E$13),4)&amp;":"&amp;ADDRESS(MATCH("K17T",$A:$A,0)-1,COLUMN(E$13),4)))</f>
        <v/>
      </c>
      <c r="F112" s="954">
        <f>SUM(INDIRECT(ADDRESS(MATCH("K17",$A:$A,0)+1,COLUMN(F$13),4)&amp;":"&amp;ADDRESS(MATCH("K17T",$A:$A,0)-1,COLUMN(F$13),4)))</f>
        <v/>
      </c>
      <c r="G112" s="954">
        <f>SUM(INDIRECT(ADDRESS(MATCH("K17",$A:$A,0)+1,COLUMN(G$13),4)&amp;":"&amp;ADDRESS(MATCH("K17T",$A:$A,0)-1,COLUMN(G$13),4)))</f>
        <v/>
      </c>
      <c r="H112" s="954">
        <f>SUM(INDIRECT(ADDRESS(MATCH("K17",$A:$A,0)+1,COLUMN(H$13),4)&amp;":"&amp;ADDRESS(MATCH("K17T",$A:$A,0)-1,COLUMN(H$13),4)))</f>
        <v/>
      </c>
      <c r="I112" s="986" t="n"/>
      <c r="J112" s="180" t="n"/>
      <c r="N112" s="985">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975" t="n"/>
      <c r="J113" s="180" t="n"/>
      <c r="N113" s="985">
        <f>B113</f>
        <v/>
      </c>
      <c r="O113" t="inlineStr"/>
      <c r="P113" t="inlineStr"/>
      <c r="Q113" t="inlineStr"/>
      <c r="R113" t="inlineStr"/>
      <c r="S113" t="inlineStr"/>
      <c r="T113" t="inlineStr"/>
      <c r="U113" s="193">
        <f>I110</f>
        <v/>
      </c>
    </row>
    <row r="114">
      <c r="A114" s="79" t="n"/>
      <c r="B114" s="102" t="n"/>
      <c r="C114" s="103" t="n"/>
      <c r="D114" s="103" t="n"/>
      <c r="E114" s="103" t="n"/>
      <c r="F114" s="103" t="n"/>
      <c r="G114" s="103" t="n"/>
      <c r="H114" s="103" t="n"/>
      <c r="I114" s="975" t="n"/>
      <c r="J114" s="180" t="n"/>
      <c r="N114" s="976"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t="n"/>
    </row>
    <row r="116">
      <c r="A116" s="79" t="inlineStr">
        <is>
          <t>K18T</t>
        </is>
      </c>
      <c r="B116" s="96" t="inlineStr">
        <is>
          <t xml:space="preserve"> Total </t>
        </is>
      </c>
      <c r="C116" s="954">
        <f>SUM(INDIRECT(ADDRESS(MATCH("K18",$A:$A,0)+1,COLUMN(C$13),4)&amp;":"&amp;ADDRESS(MATCH("K18T",$A:$A,0)-1,COLUMN(C$13),4)))</f>
        <v/>
      </c>
      <c r="D116" s="954">
        <f>SUM(INDIRECT(ADDRESS(MATCH("K18",$A:$A,0)+1,COLUMN(D$13),4)&amp;":"&amp;ADDRESS(MATCH("K18T",$A:$A,0)-1,COLUMN(D$13),4)))</f>
        <v/>
      </c>
      <c r="E116" s="954">
        <f>SUM(INDIRECT(ADDRESS(MATCH("K18",$A:$A,0)+1,COLUMN(E$13),4)&amp;":"&amp;ADDRESS(MATCH("K18T",$A:$A,0)-1,COLUMN(E$13),4)))</f>
        <v/>
      </c>
      <c r="F116" s="954">
        <f>SUM(INDIRECT(ADDRESS(MATCH("K18",$A:$A,0)+1,COLUMN(F$13),4)&amp;":"&amp;ADDRESS(MATCH("K18T",$A:$A,0)-1,COLUMN(F$13),4)))</f>
        <v/>
      </c>
      <c r="G116" s="954">
        <f>SUM(INDIRECT(ADDRESS(MATCH("K18",$A:$A,0)+1,COLUMN(G$13),4)&amp;":"&amp;ADDRESS(MATCH("K18T",$A:$A,0)-1,COLUMN(G$13),4)))</f>
        <v/>
      </c>
      <c r="H116" s="954">
        <f>SUM(INDIRECT(ADDRESS(MATCH("K18",$A:$A,0)+1,COLUMN(H$13),4)&amp;":"&amp;ADDRESS(MATCH("K18T",$A:$A,0)-1,COLUMN(H$13),4)))</f>
        <v/>
      </c>
      <c r="I116" s="975" t="n"/>
      <c r="J116" s="180" t="n"/>
      <c r="N116" s="976">
        <f>B116</f>
        <v/>
      </c>
      <c r="O116" s="192">
        <f>C116*BS!$B$9</f>
        <v/>
      </c>
      <c r="P116" s="192">
        <f>D116*BS!$B$9</f>
        <v/>
      </c>
      <c r="Q116" s="192">
        <f>E116*BS!$B$9</f>
        <v/>
      </c>
      <c r="R116" s="192">
        <f>F116*BS!$B$9</f>
        <v/>
      </c>
      <c r="S116" s="192">
        <f>G116*BS!$B$9</f>
        <v/>
      </c>
      <c r="T116" s="192">
        <f>H116*BS!$B$9</f>
        <v/>
      </c>
      <c r="U116" s="193" t="n"/>
    </row>
    <row r="117">
      <c r="A117" s="79" t="inlineStr">
        <is>
          <t>K19</t>
        </is>
      </c>
      <c r="B117" s="102" t="inlineStr">
        <is>
          <t xml:space="preserve"> Loan from related parties </t>
        </is>
      </c>
      <c r="C117" s="220" t="n"/>
      <c r="D117" s="220" t="n"/>
      <c r="E117" s="220" t="n"/>
      <c r="F117" s="220" t="n"/>
      <c r="G117" s="220" t="n"/>
      <c r="H117" s="220" t="n"/>
      <c r="I117" s="975" t="n"/>
      <c r="J117" s="180" t="n"/>
      <c r="N117" s="976">
        <f>B117</f>
        <v/>
      </c>
      <c r="O117" s="192" t="inlineStr"/>
      <c r="P117" s="192" t="inlineStr"/>
      <c r="Q117" s="192" t="inlineStr"/>
      <c r="R117" s="192" t="inlineStr"/>
      <c r="S117" s="192" t="inlineStr"/>
      <c r="T117" s="192" t="inlineStr"/>
      <c r="U117" s="193">
        <f>I114</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f>I115</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I116</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f>I117</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I119</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I120</f>
        <v/>
      </c>
    </row>
    <row r="124" customFormat="1" s="194">
      <c r="B124" s="102" t="inlineStr">
        <is>
          <t xml:space="preserve"> Others </t>
        </is>
      </c>
      <c r="C124" s="220" t="n"/>
      <c r="D124" s="220" t="n"/>
      <c r="E124" s="220" t="n"/>
      <c r="F124" s="220" t="n"/>
      <c r="G124" s="220" t="n"/>
      <c r="H124" s="220" t="n"/>
      <c r="I124" s="980" t="n"/>
      <c r="J124" s="180" t="n"/>
      <c r="N124" s="976">
        <f>B124</f>
        <v/>
      </c>
      <c r="O124" s="192" t="inlineStr"/>
      <c r="P124" s="192" t="inlineStr"/>
      <c r="Q124" s="192" t="inlineStr"/>
      <c r="R124" s="192" t="inlineStr"/>
      <c r="S124" s="192" t="inlineStr"/>
      <c r="T124" s="192" t="inlineStr"/>
      <c r="U124" s="193">
        <f>I121</f>
        <v/>
      </c>
    </row>
    <row r="125" customFormat="1" s="194">
      <c r="A125" s="194" t="inlineStr">
        <is>
          <t>K20</t>
        </is>
      </c>
      <c r="B125" s="96" t="inlineStr">
        <is>
          <t xml:space="preserve">Total </t>
        </is>
      </c>
      <c r="C125" s="987">
        <f>INDIRECT(ADDRESS(MATCH("K16T",$A:$A,0),COLUMN(C$13),4))+INDIRECT(ADDRESS(MATCH("K17T",$A:$A,0),COLUMN(C$13),4))+INDIRECT(ADDRESS(MATCH("K18T",$A:$A,0),COLUMN(C$13),4))+SUM(INDIRECT(ADDRESS(MATCH("K19",$A:$A,0),COLUMN(C$13),4)&amp;":"&amp;ADDRESS(MATCH("K20",$A:$A,0)-1,COLUMN(C$13),4)))</f>
        <v/>
      </c>
      <c r="D125" s="987">
        <f>INDIRECT(ADDRESS(MATCH("K16T",$A:$A,0),COLUMN(D$13),4))+INDIRECT(ADDRESS(MATCH("K17T",$A:$A,0),COLUMN(D$13),4))+INDIRECT(ADDRESS(MATCH("K18T",$A:$A,0),COLUMN(D$13),4))+SUM(INDIRECT(ADDRESS(MATCH("K19",$A:$A,0),COLUMN(D$13),4)&amp;":"&amp;ADDRESS(MATCH("K20",$A:$A,0)-1,COLUMN(D$13),4)))</f>
        <v/>
      </c>
      <c r="E125" s="987">
        <f>INDIRECT(ADDRESS(MATCH("K16T",$A:$A,0),COLUMN(E$13),4))+INDIRECT(ADDRESS(MATCH("K17T",$A:$A,0),COLUMN(E$13),4))+INDIRECT(ADDRESS(MATCH("K18T",$A:$A,0),COLUMN(E$13),4))+SUM(INDIRECT(ADDRESS(MATCH("K19",$A:$A,0),COLUMN(E$13),4)&amp;":"&amp;ADDRESS(MATCH("K20",$A:$A,0)-1,COLUMN(E$13),4)))</f>
        <v/>
      </c>
      <c r="F125" s="987">
        <f>INDIRECT(ADDRESS(MATCH("K16T",$A:$A,0),COLUMN(F$13),4))+INDIRECT(ADDRESS(MATCH("K17T",$A:$A,0),COLUMN(F$13),4))+INDIRECT(ADDRESS(MATCH("K18T",$A:$A,0),COLUMN(F$13),4))+SUM(INDIRECT(ADDRESS(MATCH("K19",$A:$A,0),COLUMN(F$13),4)&amp;":"&amp;ADDRESS(MATCH("K20",$A:$A,0)-1,COLUMN(F$13),4)))</f>
        <v/>
      </c>
      <c r="G125" s="987">
        <f>INDIRECT(ADDRESS(MATCH("K16T",$A:$A,0),COLUMN(G$13),4))+INDIRECT(ADDRESS(MATCH("K17T",$A:$A,0),COLUMN(G$13),4))+INDIRECT(ADDRESS(MATCH("K18T",$A:$A,0),COLUMN(G$13),4))+SUM(INDIRECT(ADDRESS(MATCH("K19",$A:$A,0),COLUMN(G$13),4)&amp;":"&amp;ADDRESS(MATCH("K20",$A:$A,0)-1,COLUMN(G$13),4)))</f>
        <v/>
      </c>
      <c r="H125" s="987">
        <f>INDIRECT(ADDRESS(MATCH("K16T",$A:$A,0),COLUMN(H$13),4))+INDIRECT(ADDRESS(MATCH("K17T",$A:$A,0),COLUMN(H$13),4))+INDIRECT(ADDRESS(MATCH("K18T",$A:$A,0),COLUMN(H$13),4))+SUM(INDIRECT(ADDRESS(MATCH("K19",$A:$A,0),COLUMN(H$13),4)&amp;":"&amp;ADDRESS(MATCH("K20",$A:$A,0)-1,COLUMN(H$13),4)))</f>
        <v/>
      </c>
      <c r="I125" s="988" t="n"/>
      <c r="J125" s="196" t="n"/>
      <c r="K125" s="197" t="n"/>
      <c r="L125" s="197" t="n"/>
      <c r="M125" s="197" t="n"/>
      <c r="N125" s="966">
        <f>B125</f>
        <v/>
      </c>
      <c r="O125" s="198">
        <f>C125*BS!$B$9</f>
        <v/>
      </c>
      <c r="P125" s="198">
        <f>D125*BS!$B$9</f>
        <v/>
      </c>
      <c r="Q125" s="198">
        <f>E125*BS!$B$9</f>
        <v/>
      </c>
      <c r="R125" s="198">
        <f>F125*BS!$B$9</f>
        <v/>
      </c>
      <c r="S125" s="198">
        <f>G125*BS!$B$9</f>
        <v/>
      </c>
      <c r="T125" s="198">
        <f>H125*BS!$B$9</f>
        <v/>
      </c>
      <c r="U125" s="193">
        <f>I122</f>
        <v/>
      </c>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89" t="n"/>
      <c r="D126" s="989" t="n"/>
      <c r="E126" s="989" t="n"/>
      <c r="F126" s="989" t="n"/>
      <c r="G126" s="989" t="n"/>
      <c r="H126" s="989" t="n"/>
      <c r="I126" s="980" t="n"/>
      <c r="J126" s="180" t="n"/>
      <c r="N126" s="976" t="inlineStr"/>
      <c r="O126" s="192" t="inlineStr"/>
      <c r="P126" s="192" t="inlineStr"/>
      <c r="Q126" s="192" t="inlineStr"/>
      <c r="R126" s="192" t="inlineStr"/>
      <c r="S126" s="192" t="inlineStr"/>
      <c r="T126" s="192" t="inlineStr"/>
      <c r="U126" s="193" t="n"/>
    </row>
    <row r="127">
      <c r="A127" s="194" t="inlineStr">
        <is>
          <t>K21</t>
        </is>
      </c>
      <c r="B127" s="96" t="inlineStr">
        <is>
          <t xml:space="preserve">Deferred Taxes </t>
        </is>
      </c>
      <c r="C127" s="990" t="n"/>
      <c r="D127" s="990" t="n"/>
      <c r="E127" s="990" t="n"/>
      <c r="F127" s="990" t="n"/>
      <c r="G127" s="990" t="n"/>
      <c r="H127" s="990" t="n"/>
      <c r="I127" s="988" t="n"/>
      <c r="J127" s="196" t="n"/>
      <c r="K127" s="197" t="n"/>
      <c r="L127" s="197" t="n"/>
      <c r="M127" s="197" t="n"/>
      <c r="N127" s="966">
        <f>B127</f>
        <v/>
      </c>
      <c r="O127" s="198" t="inlineStr"/>
      <c r="P127" s="198" t="inlineStr"/>
      <c r="Q127" s="198" t="inlineStr"/>
      <c r="R127" s="198" t="inlineStr"/>
      <c r="S127" s="198" t="inlineStr"/>
      <c r="T127" s="198" t="inlineStr"/>
      <c r="U127" s="193">
        <f>I124</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n"/>
      <c r="C128" s="103" t="n"/>
      <c r="D128" s="103" t="n"/>
      <c r="E128" s="103" t="n"/>
      <c r="F128" s="103" t="n"/>
      <c r="G128" s="103" t="n"/>
      <c r="H128" s="103" t="n"/>
      <c r="I128" s="988" t="n"/>
      <c r="J128" s="196" t="n"/>
      <c r="K128" s="197" t="n"/>
      <c r="L128" s="197" t="n"/>
      <c r="M128" s="197" t="n"/>
      <c r="N128" s="966" t="inlineStr"/>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52" t="n"/>
      <c r="D129" s="952" t="n"/>
      <c r="E129" s="952" t="n"/>
      <c r="F129" s="952" t="n"/>
      <c r="G129" s="952" t="n"/>
      <c r="H129" s="952" t="n"/>
      <c r="I129" s="980" t="n"/>
      <c r="J129" s="180" t="n"/>
      <c r="N129" s="976" t="inlineStr"/>
      <c r="O129" s="192" t="inlineStr"/>
      <c r="P129" s="192" t="inlineStr"/>
      <c r="Q129" s="192" t="inlineStr"/>
      <c r="R129" s="192" t="inlineStr"/>
      <c r="S129" s="192" t="inlineStr"/>
      <c r="T129" s="192" t="inlineStr"/>
      <c r="U129" s="193" t="n"/>
    </row>
    <row r="130">
      <c r="A130" s="171" t="inlineStr">
        <is>
          <t>K22</t>
        </is>
      </c>
      <c r="B130" s="96" t="inlineStr">
        <is>
          <t xml:space="preserve">Total </t>
        </is>
      </c>
      <c r="C130" s="954">
        <f>SUM(INDIRECT(ADDRESS(MATCH("K21",$A:$A,0)+1,COLUMN(C$13),4)&amp;":"&amp;ADDRESS(MATCH("K22",$A:$A,0)-1,COLUMN(C$13),4)))</f>
        <v/>
      </c>
      <c r="D130" s="954">
        <f>SUM(INDIRECT(ADDRESS(MATCH("K21",$A:$A,0)+1,COLUMN(D$13),4)&amp;":"&amp;ADDRESS(MATCH("K22",$A:$A,0)-1,COLUMN(D$13),4)))</f>
        <v/>
      </c>
      <c r="E130" s="954">
        <f>SUM(INDIRECT(ADDRESS(MATCH("K21",$A:$A,0)+1,COLUMN(E$13),4)&amp;":"&amp;ADDRESS(MATCH("K22",$A:$A,0)-1,COLUMN(E$13),4)))</f>
        <v/>
      </c>
      <c r="F130" s="954">
        <f>SUM(INDIRECT(ADDRESS(MATCH("K21",$A:$A,0)+1,COLUMN(F$13),4)&amp;":"&amp;ADDRESS(MATCH("K22",$A:$A,0)-1,COLUMN(F$13),4)))</f>
        <v/>
      </c>
      <c r="G130" s="954">
        <f>SUM(INDIRECT(ADDRESS(MATCH("K21",$A:$A,0)+1,COLUMN(G$13),4)&amp;":"&amp;ADDRESS(MATCH("K22",$A:$A,0)-1,COLUMN(G$13),4)))</f>
        <v/>
      </c>
      <c r="H130" s="954">
        <f>SUM(INDIRECT(ADDRESS(MATCH("K21",$A:$A,0)+1,COLUMN(H$13),4)&amp;":"&amp;ADDRESS(MATCH("K22",$A:$A,0)-1,COLUMN(H$13),4)))</f>
        <v/>
      </c>
      <c r="I130" s="980" t="n"/>
      <c r="J130" s="180" t="n"/>
      <c r="N130" s="976">
        <f>B130</f>
        <v/>
      </c>
      <c r="O130" s="192">
        <f>C130*BS!$B$9</f>
        <v/>
      </c>
      <c r="P130" s="192">
        <f>D130*BS!$B$9</f>
        <v/>
      </c>
      <c r="Q130" s="192">
        <f>E130*BS!$B$9</f>
        <v/>
      </c>
      <c r="R130" s="192">
        <f>F130*BS!$B$9</f>
        <v/>
      </c>
      <c r="S130" s="192">
        <f>G130*BS!$B$9</f>
        <v/>
      </c>
      <c r="T130" s="192">
        <f>H130*BS!$B$9</f>
        <v/>
      </c>
      <c r="U130" s="193" t="n"/>
    </row>
    <row r="131">
      <c r="A131" s="194" t="inlineStr">
        <is>
          <t>K23</t>
        </is>
      </c>
      <c r="B131" s="96" t="inlineStr">
        <is>
          <t xml:space="preserve">Other Long Term liabilities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A132" s="79" t="n"/>
      <c r="B132" s="102" t="inlineStr">
        <is>
          <t>Provisions</t>
        </is>
      </c>
      <c r="C132" s="991" t="n"/>
      <c r="D132" s="991" t="n"/>
      <c r="E132" s="991" t="n"/>
      <c r="F132" s="991" t="n"/>
      <c r="G132" s="991" t="n">
        <v>307164</v>
      </c>
      <c r="H132" s="991" t="n">
        <v>177695</v>
      </c>
      <c r="I132" s="984" t="n"/>
      <c r="J132" s="180" t="n"/>
      <c r="N132" s="976">
        <f>B132</f>
        <v/>
      </c>
      <c r="O132" s="192" t="inlineStr"/>
      <c r="P132" s="192" t="inlineStr"/>
      <c r="Q132" s="192" t="inlineStr"/>
      <c r="R132" s="192" t="inlineStr"/>
      <c r="S132" s="192">
        <f>G132*BS!$B$9</f>
        <v/>
      </c>
      <c r="T132" s="192">
        <f>H132*BS!$B$9</f>
        <v/>
      </c>
      <c r="U132" s="193">
        <f>I129</f>
        <v/>
      </c>
    </row>
    <row r="133">
      <c r="A133" s="79" t="n"/>
      <c r="B133" s="102" t="inlineStr">
        <is>
          <t>Other non-current liabilities *</t>
        </is>
      </c>
      <c r="C133" s="991" t="n"/>
      <c r="D133" s="991" t="n"/>
      <c r="E133" s="991" t="n"/>
      <c r="F133" s="991" t="n"/>
      <c r="G133" s="991" t="n">
        <v>-1323468</v>
      </c>
      <c r="H133" s="991" t="n">
        <v>-3052526</v>
      </c>
      <c r="I133" s="992" t="n"/>
      <c r="J133" s="180" t="n"/>
      <c r="N133" s="976">
        <f>B133</f>
        <v/>
      </c>
      <c r="O133" s="192" t="inlineStr"/>
      <c r="P133" s="192" t="inlineStr"/>
      <c r="Q133" s="192" t="inlineStr"/>
      <c r="R133" s="192" t="inlineStr"/>
      <c r="S133" s="192">
        <f>G133*BS!$B$9</f>
        <v/>
      </c>
      <c r="T133" s="192">
        <f>H133*BS!$B$9</f>
        <v/>
      </c>
      <c r="U133" s="193">
        <f>I130</f>
        <v/>
      </c>
    </row>
    <row r="134">
      <c r="A134" s="79" t="n"/>
      <c r="B134" s="102" t="n"/>
      <c r="C134" s="103" t="n"/>
      <c r="D134" s="103" t="n"/>
      <c r="E134" s="103" t="n"/>
      <c r="F134" s="103" t="n"/>
      <c r="G134" s="103" t="n"/>
      <c r="H134" s="103" t="n"/>
      <c r="I134" s="992" t="n"/>
      <c r="J134" s="180" t="n"/>
      <c r="N134" s="976" t="inlineStr"/>
      <c r="O134" s="192" t="inlineStr"/>
      <c r="P134" s="192" t="inlineStr"/>
      <c r="Q134" s="192" t="inlineStr"/>
      <c r="R134" s="192" t="inlineStr"/>
      <c r="S134" s="192" t="inlineStr"/>
      <c r="T134" s="192" t="inlineStr"/>
      <c r="U134" s="193">
        <f>I131</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I132</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I133</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I134</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I135</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I136</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I137</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I138</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I139</f>
        <v/>
      </c>
    </row>
    <row r="143" ht="14.1" customHeight="1" s="340">
      <c r="A143" s="194" t="inlineStr">
        <is>
          <t>K24</t>
        </is>
      </c>
      <c r="B143" s="96" t="inlineStr">
        <is>
          <t xml:space="preserve">Total </t>
        </is>
      </c>
      <c r="C143" s="954">
        <f>SUM(INDIRECT(ADDRESS(MATCH("K23",$A:$A,0)+1,COLUMN(C$13),4)&amp;":"&amp;ADDRESS(MATCH("K24",$A:$A,0)-1,COLUMN(C$13),4)))</f>
        <v/>
      </c>
      <c r="D143" s="954">
        <f>SUM(INDIRECT(ADDRESS(MATCH("K23",$A:$A,0)+1,COLUMN(D$13),4)&amp;":"&amp;ADDRESS(MATCH("K24",$A:$A,0)-1,COLUMN(D$13),4)))</f>
        <v/>
      </c>
      <c r="E143" s="954">
        <f>SUM(INDIRECT(ADDRESS(MATCH("K23",$A:$A,0)+1,COLUMN(E$13),4)&amp;":"&amp;ADDRESS(MATCH("K24",$A:$A,0)-1,COLUMN(E$13),4)))</f>
        <v/>
      </c>
      <c r="F143" s="954">
        <f>SUM(INDIRECT(ADDRESS(MATCH("K23",$A:$A,0)+1,COLUMN(F$13),4)&amp;":"&amp;ADDRESS(MATCH("K24",$A:$A,0)-1,COLUMN(F$13),4)))</f>
        <v/>
      </c>
      <c r="G143" s="954">
        <f>SUM(INDIRECT(ADDRESS(MATCH("K23",$A:$A,0)+1,COLUMN(G$13),4)&amp;":"&amp;ADDRESS(MATCH("K24",$A:$A,0)-1,COLUMN(G$13),4)))</f>
        <v/>
      </c>
      <c r="H143" s="954">
        <f>SUM(INDIRECT(ADDRESS(MATCH("K23",$A:$A,0)+1,COLUMN(H$13),4)&amp;":"&amp;ADDRESS(MATCH("K24",$A:$A,0)-1,COLUMN(H$13),4)))</f>
        <v/>
      </c>
      <c r="I143" s="977" t="n"/>
      <c r="J143" s="196" t="n"/>
      <c r="K143" s="197" t="n"/>
      <c r="L143" s="197" t="n"/>
      <c r="M143" s="197" t="n"/>
      <c r="N143" s="966">
        <f>B143</f>
        <v/>
      </c>
      <c r="O143" s="198">
        <f>C143*BS!$B$9</f>
        <v/>
      </c>
      <c r="P143" s="198">
        <f>D143*BS!$B$9</f>
        <v/>
      </c>
      <c r="Q143" s="198">
        <f>E143*BS!$B$9</f>
        <v/>
      </c>
      <c r="R143" s="198">
        <f>F143*BS!$B$9</f>
        <v/>
      </c>
      <c r="S143" s="198">
        <f>G143*BS!$B$9</f>
        <v/>
      </c>
      <c r="T143" s="198">
        <f>H143*BS!$B$9</f>
        <v/>
      </c>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39" t="n"/>
      <c r="D144" s="939" t="n"/>
      <c r="E144" s="939" t="n"/>
      <c r="F144" s="939" t="n"/>
      <c r="G144" s="939" t="n"/>
      <c r="H144" s="939" t="n"/>
      <c r="I144" s="975" t="n"/>
      <c r="J144" s="180" t="n"/>
      <c r="N144" s="976" t="inlineStr"/>
      <c r="O144" s="192" t="inlineStr"/>
      <c r="P144" s="192" t="inlineStr"/>
      <c r="Q144" s="192" t="inlineStr"/>
      <c r="R144" s="192" t="inlineStr"/>
      <c r="S144" s="192" t="inlineStr"/>
      <c r="T144" s="192" t="inlineStr"/>
      <c r="U144" s="193" t="n"/>
    </row>
    <row r="145">
      <c r="A145" s="194" t="inlineStr">
        <is>
          <t>K25</t>
        </is>
      </c>
      <c r="B145" s="96" t="inlineStr">
        <is>
          <t xml:space="preserve">Minority Interest </t>
        </is>
      </c>
      <c r="C145" s="954" t="n"/>
      <c r="D145" s="954" t="n"/>
      <c r="E145" s="954" t="n"/>
      <c r="F145" s="954" t="n"/>
      <c r="G145" s="954" t="n"/>
      <c r="H145" s="954" t="n"/>
      <c r="I145" s="977" t="n"/>
      <c r="J145" s="196" t="n"/>
      <c r="K145" s="197" t="n"/>
      <c r="L145" s="197" t="n"/>
      <c r="M145" s="197" t="n"/>
      <c r="N145" s="966">
        <f>B145</f>
        <v/>
      </c>
      <c r="O145" s="198" t="inlineStr"/>
      <c r="P145" s="198" t="inlineStr"/>
      <c r="Q145" s="198" t="inlineStr"/>
      <c r="R145" s="198" t="inlineStr"/>
      <c r="S145" s="198" t="inlineStr"/>
      <c r="T145" s="198" t="inlineStr"/>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A146" s="79" t="n"/>
      <c r="B146" s="102" t="n"/>
      <c r="C146" s="952" t="n"/>
      <c r="D146" s="952" t="n"/>
      <c r="E146" s="952" t="n"/>
      <c r="F146" s="952" t="n"/>
      <c r="G146" s="952" t="n"/>
      <c r="H146" s="952" t="n"/>
      <c r="I146" s="979" t="n"/>
      <c r="J146" s="180" t="n"/>
      <c r="N146" s="976" t="inlineStr"/>
      <c r="O146" s="192" t="inlineStr"/>
      <c r="P146" s="192" t="inlineStr"/>
      <c r="Q146" s="192" t="inlineStr"/>
      <c r="R146" s="192" t="inlineStr"/>
      <c r="S146" s="192" t="inlineStr"/>
      <c r="T146" s="192" t="inlineStr"/>
      <c r="U146" s="193">
        <f>I143</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I144</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I145</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I146</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I147</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I148</f>
        <v/>
      </c>
    </row>
    <row r="152">
      <c r="A152" s="79" t="n"/>
      <c r="B152" s="102" t="n"/>
      <c r="C152" s="103" t="n"/>
      <c r="D152" s="103" t="n"/>
      <c r="E152" s="103" t="n"/>
      <c r="F152" s="103" t="n"/>
      <c r="G152" s="103" t="n"/>
      <c r="H152" s="103" t="n"/>
      <c r="I152" s="979" t="n"/>
      <c r="J152" s="180" t="n"/>
      <c r="N152" s="976" t="inlineStr"/>
      <c r="O152" s="192" t="inlineStr"/>
      <c r="P152" s="192" t="inlineStr"/>
      <c r="Q152" s="192" t="inlineStr"/>
      <c r="R152" s="192" t="inlineStr"/>
      <c r="S152" s="192" t="inlineStr"/>
      <c r="T152" s="192" t="inlineStr"/>
      <c r="U152" s="193">
        <f>I149</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I150</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I151</f>
        <v/>
      </c>
    </row>
    <row r="155" ht="18.75" customFormat="1" customHeight="1" s="194">
      <c r="A155" s="79" t="n"/>
      <c r="B155" s="102" t="n"/>
      <c r="C155" s="989" t="n"/>
      <c r="D155" s="971" t="n"/>
      <c r="E155" s="939" t="n"/>
      <c r="F155" s="939" t="n"/>
      <c r="G155" s="939" t="n"/>
      <c r="H155" s="939" t="n"/>
      <c r="I155" s="975" t="n"/>
      <c r="J155" s="180" t="n"/>
      <c r="N155" s="976" t="inlineStr"/>
      <c r="O155" s="192" t="inlineStr"/>
      <c r="P155" s="192" t="inlineStr"/>
      <c r="Q155" s="192" t="inlineStr"/>
      <c r="R155" s="192" t="inlineStr"/>
      <c r="S155" s="192" t="inlineStr"/>
      <c r="T155" s="192" t="inlineStr"/>
      <c r="U155" s="193">
        <f>I152</f>
        <v/>
      </c>
    </row>
    <row r="156" ht="18.75" customFormat="1" customHeight="1" s="194">
      <c r="A156" s="194" t="inlineStr">
        <is>
          <t>K26</t>
        </is>
      </c>
      <c r="B156" s="96" t="inlineStr">
        <is>
          <t xml:space="preserve">Total </t>
        </is>
      </c>
      <c r="C156" s="954">
        <f>SUM(INDIRECT(ADDRESS(MATCH("K25",$A:$A,0)+1,COLUMN(C$13),4)&amp;":"&amp;ADDRESS(MATCH("K26",$A:$A,0)-1,COLUMN(C$13),4)))</f>
        <v/>
      </c>
      <c r="D156" s="954">
        <f>SUM(INDIRECT(ADDRESS(MATCH("K25",$A:$A,0)+1,COLUMN(D$13),4)&amp;":"&amp;ADDRESS(MATCH("K26",$A:$A,0)-1,COLUMN(D$13),4)))</f>
        <v/>
      </c>
      <c r="E156" s="954">
        <f>SUM(INDIRECT(ADDRESS(MATCH("K25",$A:$A,0)+1,COLUMN(E$13),4)&amp;":"&amp;ADDRESS(MATCH("K26",$A:$A,0)-1,COLUMN(E$13),4)))</f>
        <v/>
      </c>
      <c r="F156" s="954">
        <f>SUM(INDIRECT(ADDRESS(MATCH("K25",$A:$A,0)+1,COLUMN(F$13),4)&amp;":"&amp;ADDRESS(MATCH("K26",$A:$A,0)-1,COLUMN(F$13),4)))</f>
        <v/>
      </c>
      <c r="G156" s="954">
        <f>SUM(INDIRECT(ADDRESS(MATCH("K25",$A:$A,0)+1,COLUMN(G$13),4)&amp;":"&amp;ADDRESS(MATCH("K26",$A:$A,0)-1,COLUMN(G$13),4)))</f>
        <v/>
      </c>
      <c r="H156" s="954">
        <f>SUM(INDIRECT(ADDRESS(MATCH("K25",$A:$A,0)+1,COLUMN(H$13),4)&amp;":"&amp;ADDRESS(MATCH("K26",$A:$A,0)-1,COLUMN(H$13),4)))</f>
        <v/>
      </c>
      <c r="I156" s="988" t="n"/>
      <c r="J156" s="196" t="n"/>
      <c r="K156" s="197" t="n"/>
      <c r="L156" s="197" t="n"/>
      <c r="M156" s="197" t="n"/>
      <c r="N156" s="966">
        <f>B156</f>
        <v/>
      </c>
      <c r="O156" s="198">
        <f>C156*BS!$B$9</f>
        <v/>
      </c>
      <c r="P156" s="198">
        <f>D156*BS!$B$9</f>
        <v/>
      </c>
      <c r="Q156" s="198">
        <f>E156*BS!$B$9</f>
        <v/>
      </c>
      <c r="R156" s="198">
        <f>F156*BS!$B$9</f>
        <v/>
      </c>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94" t="n"/>
      <c r="D157" s="994" t="n"/>
      <c r="E157" s="994" t="n"/>
      <c r="F157" s="994" t="n"/>
      <c r="G157" s="994" t="n"/>
      <c r="H157" s="994" t="n"/>
      <c r="I157" s="992" t="n"/>
      <c r="J157" s="180" t="n"/>
      <c r="N157" s="976" t="inlineStr"/>
      <c r="O157" s="192" t="inlineStr"/>
      <c r="P157" s="192" t="inlineStr"/>
      <c r="Q157" s="192" t="inlineStr"/>
      <c r="R157" s="192" t="inlineStr"/>
      <c r="S157" s="192" t="inlineStr"/>
      <c r="T157" s="192" t="inlineStr"/>
      <c r="U157" s="193">
        <f>I154</f>
        <v/>
      </c>
    </row>
    <row r="158" ht="18.75" customFormat="1" customHeight="1" s="194">
      <c r="A158" s="194" t="inlineStr">
        <is>
          <t>K27</t>
        </is>
      </c>
      <c r="B158" s="96" t="inlineStr">
        <is>
          <t xml:space="preserve">Common Stock </t>
        </is>
      </c>
      <c r="C158" s="942" t="n"/>
      <c r="D158" s="942" t="n"/>
      <c r="E158" s="942" t="n"/>
      <c r="F158" s="942" t="n"/>
      <c r="G158" s="942" t="n"/>
      <c r="H158" s="942" t="n"/>
      <c r="I158" s="992" t="n"/>
      <c r="J158" s="196" t="n"/>
      <c r="K158" s="197" t="n"/>
      <c r="L158" s="197" t="n"/>
      <c r="M158" s="197" t="n"/>
      <c r="N158" s="966">
        <f>B158</f>
        <v/>
      </c>
      <c r="O158" s="198" t="inlineStr"/>
      <c r="P158" s="198" t="inlineStr"/>
      <c r="Q158" s="198" t="inlineStr"/>
      <c r="R158" s="198" t="inlineStr"/>
      <c r="S158" s="198" t="inlineStr"/>
      <c r="T158" s="198" t="inlineStr"/>
      <c r="U158" s="193">
        <f>I155</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229" t="n"/>
      <c r="C159" s="103" t="n"/>
      <c r="D159" s="103" t="n"/>
      <c r="E159" s="103" t="n"/>
      <c r="F159" s="103" t="n"/>
      <c r="G159" s="103" t="n"/>
      <c r="H159" s="103" t="n"/>
      <c r="I159" s="979" t="n"/>
      <c r="J159" s="196" t="n"/>
      <c r="K159" s="197" t="n"/>
      <c r="L159" s="197" t="n"/>
      <c r="M159" s="197" t="n"/>
      <c r="N159" s="966" t="inlineStr"/>
      <c r="O159" s="198" t="inlineStr"/>
      <c r="P159" s="198" t="inlineStr"/>
      <c r="Q159" s="198" t="inlineStr"/>
      <c r="R159" s="198" t="inlineStr"/>
      <c r="S159" s="198" t="inlineStr"/>
      <c r="T159" s="198" t="inlineStr"/>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n"/>
      <c r="C160" s="229" t="n"/>
      <c r="D160" s="229" t="n"/>
      <c r="E160" s="229" t="n"/>
      <c r="F160" s="229" t="n"/>
      <c r="G160" s="229" t="n"/>
      <c r="H160" s="952" t="n"/>
      <c r="I160" s="979" t="n"/>
      <c r="J160" s="196" t="n"/>
      <c r="K160" s="197" t="n"/>
      <c r="L160" s="197" t="n"/>
      <c r="M160" s="197" t="n"/>
      <c r="N160" s="966" t="inlineStr"/>
      <c r="O160" s="198" t="inlineStr"/>
      <c r="P160" s="198" t="inlineStr"/>
      <c r="Q160" s="198" t="inlineStr"/>
      <c r="R160" s="198" t="inlineStr"/>
      <c r="S160" s="198" t="inlineStr"/>
      <c r="T160" s="198" t="inlineStr"/>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A162" s="194" t="inlineStr">
        <is>
          <t>K28</t>
        </is>
      </c>
      <c r="B162" s="96" t="inlineStr">
        <is>
          <t xml:space="preserve">Total </t>
        </is>
      </c>
      <c r="C162" s="954">
        <f>SUM(INDIRECT(ADDRESS(MATCH("K27",$A:$A,0)+1,COLUMN(C$13),4)&amp;":"&amp;ADDRESS(MATCH("K28",$A:$A,0)-1,COLUMN(C$13),4)))</f>
        <v/>
      </c>
      <c r="D162" s="954">
        <f>SUM(INDIRECT(ADDRESS(MATCH("K27",$A:$A,0)+1,COLUMN(D$13),4)&amp;":"&amp;ADDRESS(MATCH("K28",$A:$A,0)-1,COLUMN(D$13),4)))</f>
        <v/>
      </c>
      <c r="E162" s="954">
        <f>SUM(INDIRECT(ADDRESS(MATCH("K27",$A:$A,0)+1,COLUMN(E$13),4)&amp;":"&amp;ADDRESS(MATCH("K28",$A:$A,0)-1,COLUMN(E$13),4)))</f>
        <v/>
      </c>
      <c r="F162" s="954">
        <f>SUM(INDIRECT(ADDRESS(MATCH("K27",$A:$A,0)+1,COLUMN(F$13),4)&amp;":"&amp;ADDRESS(MATCH("K28",$A:$A,0)-1,COLUMN(F$13),4)))</f>
        <v/>
      </c>
      <c r="G162" s="954">
        <f>SUM(INDIRECT(ADDRESS(MATCH("K27",$A:$A,0)+1,COLUMN(G$13),4)&amp;":"&amp;ADDRESS(MATCH("K28",$A:$A,0)-1,COLUMN(G$13),4)))</f>
        <v/>
      </c>
      <c r="H162" s="954">
        <f>SUM(INDIRECT(ADDRESS(MATCH("K27",$A:$A,0)+1,COLUMN(H$13),4)&amp;":"&amp;ADDRESS(MATCH("K28",$A:$A,0)-1,COLUMN(H$13),4)))</f>
        <v/>
      </c>
      <c r="I162" s="995"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94" t="n"/>
      <c r="D163" s="994" t="n"/>
      <c r="E163" s="994" t="n"/>
      <c r="F163" s="994" t="n"/>
      <c r="G163" s="994" t="n"/>
      <c r="H163" s="994" t="n"/>
      <c r="I163" s="992" t="n"/>
      <c r="J163" s="180" t="n"/>
      <c r="N163" s="976" t="inlineStr"/>
      <c r="O163" s="192" t="inlineStr"/>
      <c r="P163" s="192" t="inlineStr"/>
      <c r="Q163" s="192" t="inlineStr"/>
      <c r="R163" s="192" t="inlineStr"/>
      <c r="S163" s="192" t="inlineStr"/>
      <c r="T163" s="192" t="inlineStr"/>
      <c r="U163" s="193"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A165" s="194" t="inlineStr">
        <is>
          <t>K29</t>
        </is>
      </c>
      <c r="B165" s="96" t="inlineStr">
        <is>
          <t xml:space="preserve">Additional Paid in Capital </t>
        </is>
      </c>
      <c r="C165" s="983" t="n"/>
      <c r="D165" s="983" t="n"/>
      <c r="E165" s="983" t="n"/>
      <c r="F165" s="983" t="n"/>
      <c r="G165" s="983" t="n"/>
      <c r="H165" s="983" t="n"/>
      <c r="I165" s="984" t="n"/>
      <c r="J165" s="196" t="n"/>
      <c r="K165" s="197" t="n"/>
      <c r="L165" s="197" t="n"/>
      <c r="M165" s="197" t="n"/>
      <c r="N165" s="966">
        <f>B165</f>
        <v/>
      </c>
      <c r="O165" s="198" t="inlineStr"/>
      <c r="P165" s="198" t="inlineStr"/>
      <c r="Q165" s="198" t="inlineStr"/>
      <c r="R165" s="198" t="inlineStr"/>
      <c r="S165" s="198" t="inlineStr"/>
      <c r="T165" s="198" t="inlineStr"/>
      <c r="U165" s="193">
        <f>I162</f>
        <v/>
      </c>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103" t="n"/>
      <c r="D166" s="103" t="n"/>
      <c r="E166" s="103" t="n"/>
      <c r="F166" s="103" t="n"/>
      <c r="G166" s="103" t="n"/>
      <c r="H166" s="103" t="n"/>
      <c r="I166" s="984"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229" t="n"/>
      <c r="B167" s="229" t="n"/>
      <c r="C167" s="229" t="n"/>
      <c r="D167" s="229" t="n"/>
      <c r="E167" s="229" t="n"/>
      <c r="F167" s="229" t="n"/>
      <c r="G167" s="229" t="n"/>
      <c r="H167" s="229"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71" t="inlineStr">
        <is>
          <t>K30</t>
        </is>
      </c>
      <c r="B168" s="96" t="inlineStr">
        <is>
          <t xml:space="preserve">Total </t>
        </is>
      </c>
      <c r="C168" s="954">
        <f>SUM(INDIRECT(ADDRESS(MATCH("K29",$A:$A,0)+1,COLUMN(C$13),4)&amp;":"&amp;ADDRESS(MATCH("K30",$A:$A,0)-1,COLUMN(C$13),4)))</f>
        <v/>
      </c>
      <c r="D168" s="954">
        <f>SUM(INDIRECT(ADDRESS(MATCH("K29",$A:$A,0)+1,COLUMN(D$13),4)&amp;":"&amp;ADDRESS(MATCH("K30",$A:$A,0)-1,COLUMN(D$13),4)))</f>
        <v/>
      </c>
      <c r="E168" s="954">
        <f>SUM(INDIRECT(ADDRESS(MATCH("K29",$A:$A,0)+1,COLUMN(E$13),4)&amp;":"&amp;ADDRESS(MATCH("K30",$A:$A,0)-1,COLUMN(E$13),4)))</f>
        <v/>
      </c>
      <c r="F168" s="954">
        <f>SUM(INDIRECT(ADDRESS(MATCH("K29",$A:$A,0)+1,COLUMN(F$13),4)&amp;":"&amp;ADDRESS(MATCH("K30",$A:$A,0)-1,COLUMN(F$13),4)))</f>
        <v/>
      </c>
      <c r="G168" s="954">
        <f>SUM(INDIRECT(ADDRESS(MATCH("K29",$A:$A,0)+1,COLUMN(G$13),4)&amp;":"&amp;ADDRESS(MATCH("K30",$A:$A,0)-1,COLUMN(G$13),4)))</f>
        <v/>
      </c>
      <c r="H168" s="954">
        <f>SUM(INDIRECT(ADDRESS(MATCH("K29",$A:$A,0)+1,COLUMN(H$13),4)&amp;":"&amp;ADDRESS(MATCH("K30",$A:$A,0)-1,COLUMN(H$13),4)))</f>
        <v/>
      </c>
      <c r="I168" s="984" t="n"/>
      <c r="J168" s="180" t="n"/>
      <c r="N168" s="976">
        <f>B168</f>
        <v/>
      </c>
      <c r="O168" s="192">
        <f>C168*BS!$B$9</f>
        <v/>
      </c>
      <c r="P168" s="192">
        <f>D168*BS!$B$9</f>
        <v/>
      </c>
      <c r="Q168" s="192">
        <f>E168*BS!$B$9</f>
        <v/>
      </c>
      <c r="R168" s="192">
        <f>F168*BS!$B$9</f>
        <v/>
      </c>
      <c r="S168" s="192">
        <f>G168*BS!$B$9</f>
        <v/>
      </c>
      <c r="T168" s="192">
        <f>H168*BS!$B$9</f>
        <v/>
      </c>
      <c r="U168" s="193" t="n"/>
    </row>
    <row r="169">
      <c r="A169" s="194" t="inlineStr">
        <is>
          <t>K31</t>
        </is>
      </c>
      <c r="B169" s="96" t="inlineStr">
        <is>
          <t xml:space="preserve">Other Reserves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I166</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79" t="n"/>
      <c r="B170" s="102" t="inlineStr">
        <is>
          <t>Other Reserves *</t>
        </is>
      </c>
      <c r="C170" s="993" t="n"/>
      <c r="D170" s="993" t="n"/>
      <c r="E170" s="993" t="n"/>
      <c r="F170" s="993" t="n"/>
      <c r="G170" s="993" t="n">
        <v>0</v>
      </c>
      <c r="H170" s="993" t="n">
        <v>0</v>
      </c>
      <c r="I170" s="992" t="n"/>
      <c r="J170" s="180" t="n"/>
      <c r="N170" s="976">
        <f>B170</f>
        <v/>
      </c>
      <c r="O170" s="192" t="inlineStr"/>
      <c r="P170" s="192" t="inlineStr"/>
      <c r="Q170" s="192" t="inlineStr"/>
      <c r="R170" s="192" t="inlineStr"/>
      <c r="S170" s="192">
        <f>G170*BS!$B$9</f>
        <v/>
      </c>
      <c r="T170" s="192">
        <f>H170*BS!$B$9</f>
        <v/>
      </c>
      <c r="U170" s="193">
        <f>I167</f>
        <v/>
      </c>
    </row>
    <row r="171">
      <c r="A171" s="79" t="n"/>
      <c r="B171" s="102" t="n"/>
      <c r="C171" s="993" t="n"/>
      <c r="D171" s="993" t="n"/>
      <c r="E171" s="993" t="n"/>
      <c r="F171" s="993" t="n"/>
      <c r="G171" s="993" t="n"/>
      <c r="H171" s="993" t="n"/>
      <c r="I171" s="992" t="n"/>
      <c r="J171" s="180" t="n"/>
      <c r="N171" s="976" t="inlineStr"/>
      <c r="O171" s="192" t="inlineStr"/>
      <c r="P171" s="192" t="inlineStr"/>
      <c r="Q171" s="192" t="inlineStr"/>
      <c r="R171" s="192" t="inlineStr"/>
      <c r="S171" s="192" t="inlineStr"/>
      <c r="T171" s="192" t="inlineStr"/>
      <c r="U171" s="193">
        <f>I168</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I169</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I170</f>
        <v/>
      </c>
    </row>
    <row r="174">
      <c r="A174" s="79" t="n"/>
      <c r="B174" s="102" t="n"/>
      <c r="C174" s="103" t="n"/>
      <c r="D174" s="103" t="n"/>
      <c r="E174" s="103" t="n"/>
      <c r="F174" s="103" t="n"/>
      <c r="G174" s="103" t="n"/>
      <c r="H174" s="103" t="n"/>
      <c r="I174" s="992" t="n"/>
      <c r="J174" s="180" t="n"/>
      <c r="N174" s="976" t="inlineStr"/>
      <c r="O174" s="192" t="inlineStr"/>
      <c r="P174" s="192" t="inlineStr"/>
      <c r="Q174" s="192" t="inlineStr"/>
      <c r="R174" s="192" t="inlineStr"/>
      <c r="S174" s="192" t="inlineStr"/>
      <c r="T174" s="192" t="inlineStr"/>
      <c r="U174" s="193">
        <f>I171</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I172</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I173</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I174</f>
        <v/>
      </c>
    </row>
    <row r="178" customFormat="1" s="194">
      <c r="A178" s="79" t="n"/>
      <c r="B178" s="102" t="n"/>
      <c r="C178" s="993" t="n"/>
      <c r="D178" s="993" t="n"/>
      <c r="E178" s="993" t="n"/>
      <c r="F178" s="993" t="n"/>
      <c r="G178" s="993" t="n"/>
      <c r="H178" s="993" t="n"/>
      <c r="I178" s="986" t="n"/>
      <c r="J178" s="180" t="n"/>
      <c r="N178" s="976" t="inlineStr"/>
      <c r="O178" s="192" t="inlineStr"/>
      <c r="P178" s="192" t="inlineStr"/>
      <c r="Q178" s="192" t="inlineStr"/>
      <c r="R178" s="192" t="inlineStr"/>
      <c r="S178" s="192" t="inlineStr"/>
      <c r="T178" s="192" t="inlineStr"/>
      <c r="U178" s="193">
        <f>I175</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I176</f>
        <v/>
      </c>
    </row>
    <row r="180" ht="23.25" customFormat="1" customHeight="1" s="234">
      <c r="B180" s="102" t="n"/>
      <c r="C180" s="952" t="n"/>
      <c r="D180" s="952" t="n"/>
      <c r="E180" s="952" t="n"/>
      <c r="F180" s="952" t="n"/>
      <c r="G180" s="952" t="n"/>
      <c r="H180" s="952" t="n"/>
      <c r="I180" s="979" t="n"/>
      <c r="J180" s="180" t="n"/>
      <c r="N180" s="976" t="inlineStr"/>
      <c r="O180" s="192" t="inlineStr"/>
      <c r="P180" s="192" t="inlineStr"/>
      <c r="Q180" s="192" t="inlineStr"/>
      <c r="R180" s="192" t="inlineStr"/>
      <c r="S180" s="192" t="inlineStr"/>
      <c r="T180" s="192" t="inlineStr"/>
      <c r="U180" s="193">
        <f>I177</f>
        <v/>
      </c>
    </row>
    <row r="181" ht="23.25" customFormat="1" customHeight="1" s="234">
      <c r="A181" s="194" t="inlineStr">
        <is>
          <t>K32</t>
        </is>
      </c>
      <c r="B181" s="96" t="inlineStr">
        <is>
          <t>Total</t>
        </is>
      </c>
      <c r="C181" s="954">
        <f>SUM(INDIRECT(ADDRESS(MATCH("K31",$A:$A,0)+1,COLUMN(C$13),4)&amp;":"&amp;ADDRESS(MATCH("K32",$A:$A,0)-1,COLUMN(C$13),4)))</f>
        <v/>
      </c>
      <c r="D181" s="954">
        <f>SUM(INDIRECT(ADDRESS(MATCH("K31",$A:$A,0)+1,COLUMN(D$13),4)&amp;":"&amp;ADDRESS(MATCH("K32",$A:$A,0)-1,COLUMN(D$13),4)))</f>
        <v/>
      </c>
      <c r="E181" s="954">
        <f>SUM(INDIRECT(ADDRESS(MATCH("K31",$A:$A,0)+1,COLUMN(E$13),4)&amp;":"&amp;ADDRESS(MATCH("K32",$A:$A,0)-1,COLUMN(E$13),4)))</f>
        <v/>
      </c>
      <c r="F181" s="954">
        <f>SUM(INDIRECT(ADDRESS(MATCH("K31",$A:$A,0)+1,COLUMN(F$13),4)&amp;":"&amp;ADDRESS(MATCH("K32",$A:$A,0)-1,COLUMN(F$13),4)))</f>
        <v/>
      </c>
      <c r="G181" s="954">
        <f>SUM(INDIRECT(ADDRESS(MATCH("K31",$A:$A,0)+1,COLUMN(G$13),4)&amp;":"&amp;ADDRESS(MATCH("K32",$A:$A,0)-1,COLUMN(G$13),4)))</f>
        <v/>
      </c>
      <c r="H181" s="954">
        <f>SUM(INDIRECT(ADDRESS(MATCH("K31",$A:$A,0)+1,COLUMN(H$13),4)&amp;":"&amp;ADDRESS(MATCH("K32",$A:$A,0)-1,COLUMN(H$13),4)))</f>
        <v/>
      </c>
      <c r="I181" s="984" t="n"/>
      <c r="J181" s="196" t="n"/>
      <c r="K181" s="197" t="n"/>
      <c r="L181" s="197" t="n"/>
      <c r="M181" s="197" t="n"/>
      <c r="N181" s="966">
        <f>B181</f>
        <v/>
      </c>
      <c r="O181" s="198">
        <f>C181*BS!$B$9</f>
        <v/>
      </c>
      <c r="P181" s="198">
        <f>D181*BS!$B$9</f>
        <v/>
      </c>
      <c r="Q181" s="198">
        <f>E181*BS!$B$9</f>
        <v/>
      </c>
      <c r="R181" s="198">
        <f>F181*BS!$B$9</f>
        <v/>
      </c>
      <c r="S181" s="198">
        <f>G181*BS!$B$9</f>
        <v/>
      </c>
      <c r="T181" s="198">
        <f>H181*BS!$B$9</f>
        <v/>
      </c>
      <c r="U181" s="193">
        <f>I178</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n"/>
      <c r="C182" s="996" t="n"/>
      <c r="D182" s="996" t="n"/>
      <c r="E182" s="996" t="n"/>
      <c r="F182" s="996" t="n"/>
      <c r="G182" s="996" t="n"/>
      <c r="H182" s="996" t="n"/>
      <c r="I182" s="997" t="n"/>
      <c r="J182" s="180" t="n"/>
      <c r="N182" s="976" t="inlineStr"/>
      <c r="O182" s="192" t="inlineStr"/>
      <c r="P182" s="192" t="inlineStr"/>
      <c r="Q182" s="192" t="inlineStr"/>
      <c r="R182" s="192" t="inlineStr"/>
      <c r="S182" s="192" t="inlineStr"/>
      <c r="T182" s="192" t="inlineStr"/>
      <c r="U182" s="193" t="n"/>
    </row>
    <row r="183">
      <c r="A183" s="194" t="inlineStr">
        <is>
          <t>K33</t>
        </is>
      </c>
      <c r="B183" s="96" t="inlineStr">
        <is>
          <t xml:space="preserve">Retained Earnings </t>
        </is>
      </c>
      <c r="C183" s="983" t="n"/>
      <c r="D183" s="983" t="n"/>
      <c r="E183" s="983" t="n"/>
      <c r="F183" s="983" t="n"/>
      <c r="G183" s="983" t="n"/>
      <c r="H183" s="983" t="n"/>
      <c r="I183" s="998" t="n"/>
      <c r="J183" s="196" t="n"/>
      <c r="K183" s="197" t="n"/>
      <c r="L183" s="197" t="n"/>
      <c r="M183" s="197" t="n"/>
      <c r="N183" s="966">
        <f>B183</f>
        <v/>
      </c>
      <c r="O183" s="198" t="inlineStr"/>
      <c r="P183" s="198" t="inlineStr"/>
      <c r="Q183" s="198" t="inlineStr"/>
      <c r="R183" s="198" t="inlineStr"/>
      <c r="S183" s="198" t="inlineStr"/>
      <c r="T183" s="198" t="inlineStr"/>
      <c r="U183" s="193">
        <f>I180</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194" t="n"/>
      <c r="B184" s="102" t="inlineStr">
        <is>
          <t>Retained earnings</t>
        </is>
      </c>
      <c r="C184" s="103" t="n"/>
      <c r="D184" s="103" t="n"/>
      <c r="E184" s="103" t="n"/>
      <c r="F184" s="103" t="n"/>
      <c r="G184" s="103" t="n">
        <v>1031381</v>
      </c>
      <c r="H184" s="103" t="n">
        <v>4004366</v>
      </c>
      <c r="I184" s="998" t="n"/>
      <c r="J184" s="196" t="n"/>
      <c r="K184" s="197" t="n"/>
      <c r="L184" s="197" t="n"/>
      <c r="M184" s="197" t="n"/>
      <c r="N184" s="966">
        <f>B184</f>
        <v/>
      </c>
      <c r="O184" s="198" t="inlineStr"/>
      <c r="P184" s="198" t="inlineStr"/>
      <c r="Q184" s="198" t="inlineStr"/>
      <c r="R184" s="198" t="inlineStr"/>
      <c r="S184" s="198">
        <f>G184*BS!$B$9</f>
        <v/>
      </c>
      <c r="T184" s="198">
        <f>H184*BS!$B$9</f>
        <v/>
      </c>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993" t="n"/>
      <c r="D185" s="993" t="n"/>
      <c r="E185" s="993" t="n"/>
      <c r="F185" s="993" t="n"/>
      <c r="G185" s="993" t="n"/>
      <c r="H185" s="99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79" t="inlineStr">
        <is>
          <t>K34</t>
        </is>
      </c>
      <c r="B186" s="96" t="inlineStr">
        <is>
          <t>Total</t>
        </is>
      </c>
      <c r="C186" s="954">
        <f>SUM(INDIRECT(ADDRESS(MATCH("K33",$A:$A,0)+1,COLUMN(C$13),4)&amp;":"&amp;ADDRESS(MATCH("K34",$A:$A,0)-1,COLUMN(C$13),4)))</f>
        <v/>
      </c>
      <c r="D186" s="954">
        <f>SUM(INDIRECT(ADDRESS(MATCH("K33",$A:$A,0)+1,COLUMN(D$13),4)&amp;":"&amp;ADDRESS(MATCH("K34",$A:$A,0)-1,COLUMN(D$13),4)))</f>
        <v/>
      </c>
      <c r="E186" s="954">
        <f>SUM(INDIRECT(ADDRESS(MATCH("K33",$A:$A,0)+1,COLUMN(E$13),4)&amp;":"&amp;ADDRESS(MATCH("K34",$A:$A,0)-1,COLUMN(E$13),4)))</f>
        <v/>
      </c>
      <c r="F186" s="954">
        <f>SUM(INDIRECT(ADDRESS(MATCH("K33",$A:$A,0)+1,COLUMN(F$13),4)&amp;":"&amp;ADDRESS(MATCH("K34",$A:$A,0)-1,COLUMN(F$13),4)))</f>
        <v/>
      </c>
      <c r="G186" s="954">
        <f>SUM(INDIRECT(ADDRESS(MATCH("K33",$A:$A,0)+1,COLUMN(G$13),4)&amp;":"&amp;ADDRESS(MATCH("K34",$A:$A,0)-1,COLUMN(G$13),4)))</f>
        <v/>
      </c>
      <c r="H186" s="954">
        <f>SUM(INDIRECT(ADDRESS(MATCH("K33",$A:$A,0)+1,COLUMN(H$13),4)&amp;":"&amp;ADDRESS(MATCH("K34",$A:$A,0)-1,COLUMN(H$13),4)))</f>
        <v/>
      </c>
      <c r="I186" s="997" t="n"/>
      <c r="J186" s="180" t="n"/>
      <c r="N186" s="976">
        <f>B186</f>
        <v/>
      </c>
      <c r="O186" s="192">
        <f>C186*BS!$B$9</f>
        <v/>
      </c>
      <c r="P186" s="192">
        <f>D186*BS!$B$9</f>
        <v/>
      </c>
      <c r="Q186" s="192">
        <f>E186*BS!$B$9</f>
        <v/>
      </c>
      <c r="R186" s="192">
        <f>F186*BS!$B$9</f>
        <v/>
      </c>
      <c r="S186" s="192">
        <f>G186*BS!$B$9</f>
        <v/>
      </c>
      <c r="T186" s="192">
        <f>H186*BS!$B$9</f>
        <v/>
      </c>
      <c r="U186" s="193" t="n"/>
    </row>
    <row r="187" ht="18.75" customFormat="1" customHeight="1" s="171">
      <c r="A187" s="171" t="inlineStr">
        <is>
          <t>K35</t>
        </is>
      </c>
      <c r="B187" s="96" t="inlineStr">
        <is>
          <t xml:space="preserve">Others </t>
        </is>
      </c>
      <c r="C187" s="999" t="n"/>
      <c r="D187" s="999" t="n"/>
      <c r="E187" s="999" t="n"/>
      <c r="F187" s="999" t="n"/>
      <c r="G187" s="999" t="n"/>
      <c r="H187" s="999" t="n"/>
      <c r="I187" s="997" t="n"/>
      <c r="J187" s="180" t="n"/>
      <c r="N187" s="966">
        <f>B187</f>
        <v/>
      </c>
      <c r="O187" s="204" t="inlineStr"/>
      <c r="P187" s="204" t="inlineStr"/>
      <c r="Q187" s="204" t="inlineStr"/>
      <c r="R187" s="204" t="inlineStr"/>
      <c r="S187" s="204" t="inlineStr"/>
      <c r="T187" s="204" t="inlineStr"/>
      <c r="U187" s="193"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I185</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I186</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103" t="n"/>
      <c r="D190" s="103" t="n"/>
      <c r="E190" s="103" t="n"/>
      <c r="F190" s="103" t="n"/>
      <c r="G190" s="103" t="n"/>
      <c r="H190" s="103" t="n"/>
      <c r="I190" s="997" t="n"/>
      <c r="J190" s="180" t="n"/>
      <c r="K190" s="172" t="n"/>
      <c r="L190" s="172" t="n"/>
      <c r="M190" s="172" t="n"/>
      <c r="N190" s="973" t="inlineStr"/>
      <c r="O190" s="192" t="inlineStr"/>
      <c r="P190" s="192" t="inlineStr"/>
      <c r="Q190" s="192" t="inlineStr"/>
      <c r="R190" s="192" t="inlineStr"/>
      <c r="S190" s="192" t="inlineStr"/>
      <c r="T190" s="192" t="inlineStr"/>
      <c r="U190" s="193">
        <f>I187</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I188</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000"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I189</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I190</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I191</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I192</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I193</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I194</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inlineStr">
        <is>
          <t>K36</t>
        </is>
      </c>
      <c r="B198" s="96" t="inlineStr">
        <is>
          <t>Total</t>
        </is>
      </c>
      <c r="C198" s="954">
        <f>SUM(INDIRECT(ADDRESS(MATCH("K35",$A:$A,0)+1,COLUMN(C$13),4)&amp;":"&amp;ADDRESS(MATCH("K36",$A:$A,0)-1,COLUMN(C$13),4)))</f>
        <v/>
      </c>
      <c r="D198" s="954">
        <f>SUM(INDIRECT(ADDRESS(MATCH("K35",$A:$A,0)+1,COLUMN(D$13),4)&amp;":"&amp;ADDRESS(MATCH("K36",$A:$A,0)-1,COLUMN(D$13),4)))</f>
        <v/>
      </c>
      <c r="E198" s="954">
        <f>SUM(INDIRECT(ADDRESS(MATCH("K35",$A:$A,0)+1,COLUMN(E$13),4)&amp;":"&amp;ADDRESS(MATCH("K36",$A:$A,0)-1,COLUMN(E$13),4)))</f>
        <v/>
      </c>
      <c r="F198" s="954">
        <f>SUM(INDIRECT(ADDRESS(MATCH("K35",$A:$A,0)+1,COLUMN(F$13),4)&amp;":"&amp;ADDRESS(MATCH("K36",$A:$A,0)-1,COLUMN(F$13),4)))</f>
        <v/>
      </c>
      <c r="G198" s="954">
        <f>SUM(INDIRECT(ADDRESS(MATCH("K35",$A:$A,0)+1,COLUMN(G$13),4)&amp;":"&amp;ADDRESS(MATCH("K36",$A:$A,0)-1,COLUMN(G$13),4)))</f>
        <v/>
      </c>
      <c r="H198" s="954">
        <f>SUM(INDIRECT(ADDRESS(MATCH("K35",$A:$A,0)+1,COLUMN(H$13),4)&amp;":"&amp;ADDRESS(MATCH("K36",$A:$A,0)-1,COLUMN(H$13),4)))</f>
        <v/>
      </c>
      <c r="I198" s="997" t="n"/>
      <c r="J198" s="180" t="n"/>
      <c r="K198" s="172" t="n"/>
      <c r="L198" s="172" t="n"/>
      <c r="M198" s="172" t="n"/>
      <c r="N198" s="966">
        <f>B198</f>
        <v/>
      </c>
      <c r="O198" s="1001">
        <f>C198*BS!$B$9</f>
        <v/>
      </c>
      <c r="P198" s="1001">
        <f>D198*BS!$B$9</f>
        <v/>
      </c>
      <c r="Q198" s="1001">
        <f>E198*BS!$B$9</f>
        <v/>
      </c>
      <c r="R198" s="1001">
        <f>F198*BS!$B$9</f>
        <v/>
      </c>
      <c r="S198" s="1001">
        <f>G198*BS!$B$9</f>
        <v/>
      </c>
      <c r="T198" s="1001">
        <f>H198*BS!$B$9</f>
        <v/>
      </c>
      <c r="U198" s="193" t="n"/>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194" t="inlineStr">
        <is>
          <t>K37</t>
        </is>
      </c>
      <c r="B200" s="96" t="inlineStr">
        <is>
          <t xml:space="preserve">Total Shareholders Equity </t>
        </is>
      </c>
      <c r="C200" s="983" t="n"/>
      <c r="D200" s="983" t="n"/>
      <c r="E200" s="983" t="n"/>
      <c r="F200" s="983" t="n"/>
      <c r="G200" s="983" t="n"/>
      <c r="H200" s="983" t="n"/>
      <c r="I200" s="998" t="n"/>
      <c r="J200" s="196" t="n"/>
      <c r="K200" s="197" t="n"/>
      <c r="L200" s="197" t="n"/>
      <c r="M200" s="197" t="n"/>
      <c r="N200" s="966">
        <f>B200</f>
        <v/>
      </c>
      <c r="O200" s="198" t="inlineStr"/>
      <c r="P200" s="198" t="inlineStr"/>
      <c r="Q200" s="198" t="inlineStr"/>
      <c r="R200" s="198" t="inlineStr"/>
      <c r="S200" s="198" t="inlineStr"/>
      <c r="T200" s="198" t="inlineStr"/>
      <c r="U200" s="193">
        <f>I197</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103" t="n"/>
      <c r="D201" s="103" t="n"/>
      <c r="E201" s="103" t="n"/>
      <c r="F201" s="103" t="n"/>
      <c r="G201" s="103" t="n"/>
      <c r="H201" s="103" t="n"/>
      <c r="I201" s="984" t="n"/>
      <c r="J201" s="180" t="n"/>
      <c r="N201" s="976" t="inlineStr"/>
      <c r="O201" s="192" t="inlineStr"/>
      <c r="P201" s="192" t="inlineStr"/>
      <c r="Q201" s="192" t="inlineStr"/>
      <c r="R201" s="192" t="inlineStr"/>
      <c r="S201" s="192" t="inlineStr"/>
      <c r="T201" s="192" t="inlineStr"/>
      <c r="U201" s="193">
        <f>I198</f>
        <v/>
      </c>
    </row>
    <row r="202">
      <c r="B202" s="102" t="n"/>
      <c r="C202" s="1002" t="n"/>
      <c r="D202" s="1002" t="n"/>
      <c r="E202" s="1002" t="n"/>
      <c r="F202" s="1002" t="n"/>
      <c r="G202" s="1002" t="n"/>
      <c r="H202" s="1002" t="n"/>
      <c r="I202" s="984" t="n"/>
      <c r="J202" s="180" t="n"/>
      <c r="N202" s="976" t="inlineStr"/>
      <c r="O202" s="192" t="inlineStr"/>
      <c r="P202" s="192" t="inlineStr"/>
      <c r="Q202" s="192" t="inlineStr"/>
      <c r="R202" s="192" t="inlineStr"/>
      <c r="S202" s="192" t="inlineStr"/>
      <c r="T202" s="192" t="inlineStr"/>
      <c r="U202" s="193" t="n"/>
    </row>
    <row r="203">
      <c r="A203" s="171" t="inlineStr">
        <is>
          <t>K38</t>
        </is>
      </c>
      <c r="B203" s="96" t="inlineStr">
        <is>
          <t>Total</t>
        </is>
      </c>
      <c r="C203" s="954">
        <f>SUM(INDIRECT(ADDRESS(MATCH("K37",$A:$A,0)+1,COLUMN(C$13),4)&amp;":"&amp;ADDRESS(MATCH("K38",$A:$A,0)-1,COLUMN(C$13),4)))</f>
        <v/>
      </c>
      <c r="D203" s="954">
        <f>SUM(INDIRECT(ADDRESS(MATCH("K37",$A:$A,0)+1,COLUMN(D$13),4)&amp;":"&amp;ADDRESS(MATCH("K38",$A:$A,0)-1,COLUMN(D$13),4)))</f>
        <v/>
      </c>
      <c r="E203" s="954">
        <f>SUM(INDIRECT(ADDRESS(MATCH("K37",$A:$A,0)+1,COLUMN(E$13),4)&amp;":"&amp;ADDRESS(MATCH("K38",$A:$A,0)-1,COLUMN(E$13),4)))</f>
        <v/>
      </c>
      <c r="F203" s="954">
        <f>SUM(INDIRECT(ADDRESS(MATCH("K37",$A:$A,0)+1,COLUMN(F$13),4)&amp;":"&amp;ADDRESS(MATCH("K38",$A:$A,0)-1,COLUMN(F$13),4)))</f>
        <v/>
      </c>
      <c r="G203" s="954">
        <f>SUM(INDIRECT(ADDRESS(MATCH("K37",$A:$A,0)+1,COLUMN(G$13),4)&amp;":"&amp;ADDRESS(MATCH("K38",$A:$A,0)-1,COLUMN(G$13),4)))</f>
        <v/>
      </c>
      <c r="H203" s="954">
        <f>SUM(INDIRECT(ADDRESS(MATCH("K37",$A:$A,0)+1,COLUMN(H$13),4)&amp;":"&amp;ADDRESS(MATCH("K38",$A:$A,0)-1,COLUMN(H$13),4)))</f>
        <v/>
      </c>
      <c r="I203" s="984" t="n"/>
      <c r="J203" s="180" t="n"/>
      <c r="N203" s="976">
        <f>B203</f>
        <v/>
      </c>
      <c r="O203" s="192">
        <f>C203*BS!$B$9</f>
        <v/>
      </c>
      <c r="P203" s="192">
        <f>D203*BS!$B$9</f>
        <v/>
      </c>
      <c r="Q203" s="192">
        <f>E203*BS!$B$9</f>
        <v/>
      </c>
      <c r="R203" s="192">
        <f>F203*BS!$B$9</f>
        <v/>
      </c>
      <c r="S203" s="192">
        <f>G203*BS!$B$9</f>
        <v/>
      </c>
      <c r="T203" s="192">
        <f>H203*BS!$B$9</f>
        <v/>
      </c>
      <c r="U203" s="193" t="n"/>
    </row>
    <row r="204">
      <c r="A204" s="171" t="inlineStr">
        <is>
          <t>K39</t>
        </is>
      </c>
      <c r="B204" s="96" t="inlineStr">
        <is>
          <t xml:space="preserve">Off Balance Liabilities </t>
        </is>
      </c>
      <c r="C204" s="1003" t="n"/>
      <c r="D204" s="1003" t="n"/>
      <c r="E204" s="1003" t="n"/>
      <c r="F204" s="1003" t="n"/>
      <c r="G204" s="1003" t="n"/>
      <c r="H204" s="1003" t="n"/>
      <c r="I204" s="997" t="n"/>
      <c r="J204" s="180" t="n"/>
      <c r="N204" s="966">
        <f>B204</f>
        <v/>
      </c>
      <c r="O204" s="204" t="inlineStr"/>
      <c r="P204" s="204" t="inlineStr"/>
      <c r="Q204" s="204" t="inlineStr"/>
      <c r="R204" s="204" t="inlineStr"/>
      <c r="S204" s="204" t="inlineStr"/>
      <c r="T204" s="204" t="inlineStr"/>
      <c r="U204" s="193" t="n"/>
    </row>
    <row r="205">
      <c r="B205" s="102" t="inlineStr">
        <is>
          <t>- LC</t>
        </is>
      </c>
      <c r="C205" s="991" t="n"/>
      <c r="D205" s="991" t="n"/>
      <c r="E205" s="991" t="n"/>
      <c r="F205" s="991" t="n"/>
      <c r="G205" s="991" t="n"/>
      <c r="H205" s="991" t="n"/>
      <c r="I205" s="977" t="n"/>
      <c r="J205" s="180" t="n"/>
      <c r="N205" s="976">
        <f>B205</f>
        <v/>
      </c>
      <c r="O205" s="192" t="inlineStr"/>
      <c r="P205" s="192" t="inlineStr"/>
      <c r="Q205" s="192" t="inlineStr"/>
      <c r="R205" s="192" t="inlineStr"/>
      <c r="S205" s="192" t="inlineStr"/>
      <c r="T205" s="192" t="inlineStr"/>
      <c r="U205" s="193">
        <f>I202</f>
        <v/>
      </c>
    </row>
    <row r="206">
      <c r="B206" s="102" t="inlineStr">
        <is>
          <t>- BG</t>
        </is>
      </c>
      <c r="C206" s="991" t="n"/>
      <c r="D206" s="991" t="n"/>
      <c r="E206" s="991" t="n"/>
      <c r="F206" s="991" t="n"/>
      <c r="G206" s="991" t="n"/>
      <c r="H206" s="991" t="n"/>
      <c r="I206" s="239" t="n"/>
      <c r="J206" s="180" t="n"/>
      <c r="N206" s="976">
        <f>B206</f>
        <v/>
      </c>
      <c r="O206" s="192" t="inlineStr"/>
      <c r="P206" s="192" t="inlineStr"/>
      <c r="Q206" s="192" t="inlineStr"/>
      <c r="R206" s="192" t="inlineStr"/>
      <c r="S206" s="192" t="inlineStr"/>
      <c r="T206" s="192" t="inlineStr"/>
      <c r="U206" s="193">
        <f>I203</f>
        <v/>
      </c>
    </row>
    <row r="207">
      <c r="B207" s="102" t="inlineStr">
        <is>
          <t>- BD</t>
        </is>
      </c>
      <c r="C207" s="103" t="n"/>
      <c r="D207" s="103" t="n"/>
      <c r="E207" s="103" t="n"/>
      <c r="F207" s="103" t="n"/>
      <c r="G207" s="103" t="n"/>
      <c r="H207" s="103" t="n"/>
      <c r="I207" s="240" t="n"/>
      <c r="J207" s="180" t="n"/>
      <c r="N207" s="976">
        <f>B207</f>
        <v/>
      </c>
      <c r="O207" s="192" t="inlineStr"/>
      <c r="P207" s="192" t="inlineStr"/>
      <c r="Q207" s="192" t="inlineStr"/>
      <c r="R207" s="192" t="inlineStr"/>
      <c r="S207" s="192" t="inlineStr"/>
      <c r="T207" s="192" t="inlineStr"/>
      <c r="U207" s="193">
        <f>I204</f>
        <v/>
      </c>
    </row>
    <row r="208">
      <c r="B208" s="102" t="inlineStr">
        <is>
          <t>- CG</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I205</f>
        <v/>
      </c>
    </row>
    <row r="209">
      <c r="B209" s="102" t="inlineStr">
        <is>
          <t>- Commitments</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I206</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I207</f>
        <v/>
      </c>
    </row>
    <row r="211">
      <c r="B211" s="102" t="inlineStr">
        <is>
          <t>- Others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I208</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I209</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I210</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I211</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I212</f>
        <v/>
      </c>
    </row>
    <row r="216">
      <c r="A216" s="194" t="inlineStr">
        <is>
          <t>K40</t>
        </is>
      </c>
      <c r="B216" s="243" t="inlineStr">
        <is>
          <t xml:space="preserve">Total </t>
        </is>
      </c>
      <c r="C216" s="1004">
        <f>SUM(INDIRECT(ADDRESS(MATCH("K39",$A:$A,0)+1,COLUMN(C$13),4)&amp;":"&amp;ADDRESS(MATCH("K40",$A:$A,0)-1,COLUMN(C$13),4)))</f>
        <v/>
      </c>
      <c r="D216" s="1004">
        <f>SUM(INDIRECT(ADDRESS(MATCH("K39",$A:$A,0)+1,COLUMN(D$13),4)&amp;":"&amp;ADDRESS(MATCH("K40",$A:$A,0)-1,COLUMN(D$13),4)))</f>
        <v/>
      </c>
      <c r="E216" s="1004">
        <f>SUM(INDIRECT(ADDRESS(MATCH("K39",$A:$A,0)+1,COLUMN(E$13),4)&amp;":"&amp;ADDRESS(MATCH("K40",$A:$A,0)-1,COLUMN(E$13),4)))</f>
        <v/>
      </c>
      <c r="F216" s="1004">
        <f>SUM(INDIRECT(ADDRESS(MATCH("K39",$A:$A,0)+1,COLUMN(F$13),4)&amp;":"&amp;ADDRESS(MATCH("K40",$A:$A,0)-1,COLUMN(F$13),4)))</f>
        <v/>
      </c>
      <c r="G216" s="1004">
        <f>SUM(INDIRECT(ADDRESS(MATCH("K39",$A:$A,0)+1,COLUMN(G$13),4)&amp;":"&amp;ADDRESS(MATCH("K40",$A:$A,0)-1,COLUMN(G$13),4)))</f>
        <v/>
      </c>
      <c r="H216" s="1004">
        <f>SUM(INDIRECT(ADDRESS(MATCH("K39",$A:$A,0)+1,COLUMN(H$13),4)&amp;":"&amp;ADDRESS(MATCH("K40",$A:$A,0)-1,COLUMN(H$13),4)))</f>
        <v/>
      </c>
      <c r="I216" s="245" t="n"/>
      <c r="J216" s="196" t="n"/>
      <c r="K216" s="197" t="n"/>
      <c r="L216" s="197" t="n"/>
      <c r="M216" s="197" t="n"/>
      <c r="N216" s="966">
        <f>B216</f>
        <v/>
      </c>
      <c r="O216" s="246">
        <f>C216*BS!$B$9</f>
        <v/>
      </c>
      <c r="P216" s="246">
        <f>D216*BS!$B$9</f>
        <v/>
      </c>
      <c r="Q216" s="246">
        <f>E216*BS!$B$9</f>
        <v/>
      </c>
      <c r="R216" s="246">
        <f>F216*BS!$B$9</f>
        <v/>
      </c>
      <c r="S216" s="246">
        <f>G216*BS!$B$9</f>
        <v/>
      </c>
      <c r="T216" s="246">
        <f>H216*BS!$B$9</f>
        <v/>
      </c>
      <c r="U216" s="247">
        <f>I213</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B217" s="248" t="n"/>
      <c r="C217" s="242" t="n"/>
      <c r="D217" s="242" t="n"/>
      <c r="E217" s="242" t="n"/>
      <c r="F217" s="242" t="n"/>
      <c r="G217" s="242" t="n"/>
      <c r="H217" s="242" t="n"/>
      <c r="I217" s="242" t="n"/>
      <c r="J217" s="180" t="n"/>
      <c r="N217" t="inlineStr"/>
      <c r="O217" s="249" t="inlineStr"/>
      <c r="P217" s="249" t="inlineStr"/>
      <c r="Q217" s="249" t="inlineStr"/>
      <c r="R217" s="249" t="inlineStr"/>
      <c r="S217" s="249" t="inlineStr"/>
      <c r="T217" s="249" t="inlineStr"/>
      <c r="U217" s="249" t="n"/>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5.0 nan Other revenue</t>
        </is>
      </c>
      <c r="C15" s="939" t="n"/>
      <c r="D15" s="939" t="n"/>
      <c r="E15" s="939" t="n"/>
      <c r="F15" s="939" t="n"/>
      <c r="G15" s="939" t="n">
        <v>95792</v>
      </c>
      <c r="H15" s="939" t="n">
        <v>18131</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35968138</v>
      </c>
      <c r="H29" s="939" t="n">
        <v>42783755</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Other expenses</t>
        </is>
      </c>
      <c r="C56" s="939" t="n"/>
      <c r="D56" s="939" t="n"/>
      <c r="E56" s="939" t="n"/>
      <c r="F56" s="939" t="n"/>
      <c r="G56" s="939" t="n">
        <v>99732</v>
      </c>
      <c r="H56" s="939" t="n">
        <v>98724</v>
      </c>
      <c r="I56" s="1017" t="n"/>
      <c r="N56" s="293" t="inlineStr"/>
      <c r="O56" s="192" t="inlineStr"/>
      <c r="P56" s="192" t="inlineStr"/>
      <c r="Q56" s="192" t="inlineStr"/>
      <c r="R56" s="192" t="inlineStr"/>
      <c r="S56" s="192" t="inlineStr"/>
      <c r="T56" s="192" t="inlineStr"/>
      <c r="U56" s="1016">
        <f>I56</f>
        <v/>
      </c>
    </row>
    <row r="57" customFormat="1" s="279">
      <c r="A57" s="118" t="n"/>
      <c r="B57" s="102" t="inlineStr">
        <is>
          <t>Occupancy expenses</t>
        </is>
      </c>
      <c r="C57" s="939" t="n"/>
      <c r="D57" s="939" t="n"/>
      <c r="E57" s="939" t="n"/>
      <c r="F57" s="939" t="n"/>
      <c r="G57" s="939" t="n">
        <v>3397167</v>
      </c>
      <c r="H57" s="939" t="n">
        <v>3521308</v>
      </c>
      <c r="I57" s="1017" t="n"/>
      <c r="N57" s="293" t="inlineStr"/>
      <c r="O57" s="192" t="inlineStr"/>
      <c r="P57" s="192" t="inlineStr"/>
      <c r="Q57" s="192" t="inlineStr"/>
      <c r="R57" s="192" t="inlineStr"/>
      <c r="S57" s="192" t="inlineStr"/>
      <c r="T57" s="192" t="inlineStr"/>
      <c r="U57" s="1016">
        <f>I57</f>
        <v/>
      </c>
    </row>
    <row r="58" customFormat="1" s="279">
      <c r="A58" s="118" t="n"/>
      <c r="B58" s="102" t="inlineStr">
        <is>
          <t>Distribution expenses</t>
        </is>
      </c>
      <c r="C58" s="939" t="n"/>
      <c r="D58" s="939" t="n"/>
      <c r="E58" s="939" t="n"/>
      <c r="F58" s="939" t="n"/>
      <c r="G58" s="939" t="n">
        <v>1469614</v>
      </c>
      <c r="H58" s="939" t="n">
        <v>1685781</v>
      </c>
      <c r="I58" s="1017" t="n"/>
      <c r="N58" s="293" t="inlineStr"/>
      <c r="O58" s="192" t="inlineStr"/>
      <c r="P58" s="192" t="inlineStr"/>
      <c r="Q58" s="192" t="inlineStr"/>
      <c r="R58" s="192" t="inlineStr"/>
      <c r="S58" s="192" t="inlineStr"/>
      <c r="T58" s="192" t="inlineStr"/>
      <c r="U58" s="1016">
        <f>I58</f>
        <v/>
      </c>
    </row>
    <row r="59" customFormat="1" s="279">
      <c r="A59" s="118" t="n"/>
      <c r="B59" s="102" t="inlineStr">
        <is>
          <t>Marketing expenses</t>
        </is>
      </c>
      <c r="C59" s="939" t="n"/>
      <c r="D59" s="939" t="n"/>
      <c r="E59" s="939" t="n"/>
      <c r="F59" s="939" t="n"/>
      <c r="G59" s="939" t="n">
        <v>229039</v>
      </c>
      <c r="H59" s="939" t="n">
        <v>270351</v>
      </c>
      <c r="I59" s="1017" t="n"/>
      <c r="N59" s="293" t="inlineStr"/>
      <c r="O59" s="192" t="inlineStr"/>
      <c r="P59" s="192" t="inlineStr"/>
      <c r="Q59" s="192" t="inlineStr"/>
      <c r="R59" s="192" t="inlineStr"/>
      <c r="S59" s="192" t="inlineStr"/>
      <c r="T59" s="192" t="inlineStr"/>
      <c r="U59" s="1016">
        <f>I59</f>
        <v/>
      </c>
    </row>
    <row r="60" customFormat="1" s="279">
      <c r="A60" s="118" t="n"/>
      <c r="B60" s="102" t="inlineStr">
        <is>
          <t>Administrative expenses</t>
        </is>
      </c>
      <c r="C60" s="939" t="n"/>
      <c r="D60" s="939" t="n"/>
      <c r="E60" s="939" t="n"/>
      <c r="F60" s="939" t="n"/>
      <c r="G60" s="939" t="n">
        <v>9153431</v>
      </c>
      <c r="H60" s="939" t="n">
        <v>10124433</v>
      </c>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Other expenses</t>
        </is>
      </c>
      <c r="C80" s="939" t="n"/>
      <c r="D80" s="939" t="n"/>
      <c r="E80" s="939" t="n"/>
      <c r="F80" s="939" t="n"/>
      <c r="G80" s="939" t="n">
        <v>99732</v>
      </c>
      <c r="H80" s="939" t="n">
        <v>98724</v>
      </c>
      <c r="I80" s="1017" t="n"/>
      <c r="N80" s="290" t="inlineStr"/>
      <c r="O80" s="204" t="inlineStr"/>
      <c r="P80" s="204" t="inlineStr"/>
      <c r="Q80" s="204" t="inlineStr"/>
      <c r="R80" s="204" t="inlineStr"/>
      <c r="S80" s="204" t="inlineStr"/>
      <c r="T80" s="204" t="inlineStr"/>
      <c r="U80" s="1016" t="n"/>
    </row>
    <row r="81" customFormat="1" s="279">
      <c r="B81" s="119" t="inlineStr">
        <is>
          <t>Occupancy expenses</t>
        </is>
      </c>
      <c r="C81" s="939" t="n"/>
      <c r="D81" s="939" t="n"/>
      <c r="E81" s="939" t="n"/>
      <c r="F81" s="939" t="n"/>
      <c r="G81" s="939" t="n">
        <v>3397167</v>
      </c>
      <c r="H81" s="939" t="n">
        <v>3521308</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costs</t>
        </is>
      </c>
      <c r="C98" s="939" t="n"/>
      <c r="D98" s="939" t="n"/>
      <c r="E98" s="939" t="n"/>
      <c r="F98" s="939" t="n"/>
      <c r="G98" s="939" t="n">
        <v>372937</v>
      </c>
      <c r="H98" s="939" t="n">
        <v>316509</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372937</v>
      </c>
      <c r="H111" s="939" t="n">
        <v>316509</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5.0 nan Other revenue</t>
        </is>
      </c>
      <c r="C124" s="952" t="n"/>
      <c r="D124" s="952" t="n"/>
      <c r="E124" s="952" t="n"/>
      <c r="F124" s="952" t="n"/>
      <c r="G124" s="952" t="n">
        <v>95792</v>
      </c>
      <c r="H124" s="952" t="n">
        <v>18131</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Finance costs</t>
        </is>
      </c>
      <c r="C125" s="991" t="n"/>
      <c r="D125" s="991" t="n"/>
      <c r="E125" s="991" t="n"/>
      <c r="F125" s="991" t="n"/>
      <c r="G125" s="991" t="n">
        <v>-372937</v>
      </c>
      <c r="H125" s="991" t="n">
        <v>-316509</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1113867</v>
      </c>
      <c r="H138" s="939" t="n">
        <v>1275069</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5274783</v>
      </c>
      <c r="G12" s="1029" t="n">
        <v>340216</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-219286</v>
      </c>
      <c r="G13" s="1028" t="n">
        <v>-193418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12743</v>
      </c>
      <c r="G16" s="1028" t="n">
        <v>51440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-99572</v>
      </c>
      <c r="G18" s="1029" t="n">
        <v>-1278023</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1500000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-1463668</v>
      </c>
      <c r="G23" s="1028" t="n">
        <v>-4199903</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-1463668</v>
      </c>
      <c r="G25" s="1029" t="n">
        <v>-2699903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