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YAKULT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4261621</v>
      </c>
      <c r="H15" s="103" t="n">
        <v>4225130</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31 December None Trade receivables Allowance for doubtful debt</t>
        </is>
      </c>
      <c r="C29" s="103" t="n"/>
      <c r="D29" s="103" t="n"/>
      <c r="E29" s="103" t="n"/>
      <c r="F29" s="103" t="n"/>
      <c r="G29" s="103" t="n">
        <v>12085226</v>
      </c>
      <c r="H29" s="103" t="n">
        <v>12956326</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Inventories Raw materials</t>
        </is>
      </c>
      <c r="C43" s="103" t="n"/>
      <c r="D43" s="103" t="n"/>
      <c r="E43" s="103" t="n"/>
      <c r="F43" s="103" t="n"/>
      <c r="G43" s="103" t="n">
        <v>0</v>
      </c>
      <c r="H43" s="103" t="n">
        <v>3754310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Inventories Work in progress Finished goods</t>
        </is>
      </c>
      <c r="C44" s="103" t="n"/>
      <c r="D44" s="103" t="n"/>
      <c r="E44" s="103" t="n"/>
      <c r="F44" s="103" t="n"/>
      <c r="G44" s="103" t="n">
        <v>375811</v>
      </c>
      <c r="H44" s="103" t="n">
        <v>319294</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Other Assets Prepayments</t>
        </is>
      </c>
      <c r="C56" s="939" t="n"/>
      <c r="D56" s="939" t="n"/>
      <c r="E56" s="939" t="n"/>
      <c r="F56" s="939" t="n"/>
      <c r="G56" s="939" t="n">
        <v>423147</v>
      </c>
      <c r="H56" s="939" t="n">
        <v>472633</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Construction inprogress Gross Carrying Amount Additions</t>
        </is>
      </c>
      <c r="C70" s="939" t="n"/>
      <c r="D70" s="939" t="n"/>
      <c r="E70" s="939" t="n"/>
      <c r="F70" s="939" t="n"/>
      <c r="G70" s="939" t="n">
        <v>0</v>
      </c>
      <c r="H70" s="939" t="n">
        <v>2131</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Construction inprogress Disposals as at 31 December 2022</t>
        </is>
      </c>
      <c r="C71" s="939" t="n"/>
      <c r="D71" s="939" t="n"/>
      <c r="E71" s="939" t="n"/>
      <c r="F71" s="939" t="n"/>
      <c r="G71" s="939" t="n">
        <v>0</v>
      </c>
      <c r="H71" s="939" t="n">
        <v>2131</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Construction inprogress Depreciation as at 31 December 2020 Depreciation expense Disposals Balance at 31 2021</t>
        </is>
      </c>
      <c r="C72" s="939" t="n"/>
      <c r="D72" s="939" t="n"/>
      <c r="E72" s="939" t="n"/>
      <c r="F72" s="939" t="n"/>
      <c r="G72" s="939" t="n">
        <v>0</v>
      </c>
      <c r="H72" s="939" t="n">
        <v>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Construction inprogress Depreciation Depreciation Disposals</t>
        </is>
      </c>
      <c r="C73" s="939" t="n"/>
      <c r="D73" s="939" t="n"/>
      <c r="E73" s="939" t="n"/>
      <c r="F73" s="939" t="n"/>
      <c r="G73" s="939" t="n">
        <v>0</v>
      </c>
      <c r="H73" s="939" t="n">
        <v>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Construction inprogress Depreciation Balance as at 31 December 2022</t>
        </is>
      </c>
      <c r="C74" s="939" t="n"/>
      <c r="D74" s="939" t="n"/>
      <c r="E74" s="939" t="n"/>
      <c r="F74" s="939" t="n"/>
      <c r="G74" s="939" t="n">
        <v>0</v>
      </c>
      <c r="H74" s="939" t="n">
        <v>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Construction inprogress Net Value As at 31 2021</t>
        </is>
      </c>
      <c r="C75" s="103" t="n"/>
      <c r="D75" s="103" t="n"/>
      <c r="E75" s="103" t="n"/>
      <c r="F75" s="103" t="n"/>
      <c r="G75" s="103" t="n">
        <v>0</v>
      </c>
      <c r="H75" s="103" t="n">
        <v>0</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inlineStr">
        <is>
          <t>Construction inprogress Net Value As at 31 2022</t>
        </is>
      </c>
      <c r="C76" s="939" t="n"/>
      <c r="D76" s="939" t="n"/>
      <c r="E76" s="939" t="n"/>
      <c r="F76" s="939" t="n"/>
      <c r="G76" s="939" t="n">
        <v>0</v>
      </c>
      <c r="H76" s="939" t="n">
        <v>2131</v>
      </c>
      <c r="I76" s="137" t="n"/>
      <c r="N76" s="105">
        <f>B76</f>
        <v/>
      </c>
      <c r="O76" s="106" t="inlineStr"/>
      <c r="P76" s="106" t="inlineStr"/>
      <c r="Q76" s="106" t="inlineStr"/>
      <c r="R76" s="106" t="inlineStr"/>
      <c r="S76" s="106">
        <f>G76*BS!$B$9</f>
        <v/>
      </c>
      <c r="T76" s="106">
        <f>H76*BS!$B$9</f>
        <v/>
      </c>
      <c r="U76" s="107">
        <f>I76</f>
        <v/>
      </c>
      <c r="V76" s="927" t="n"/>
      <c r="W76" s="927" t="n"/>
    </row>
    <row r="77" customFormat="1" s="79">
      <c r="A77" s="618" t="n"/>
      <c r="B77" s="102" t="inlineStr">
        <is>
          <t>Construction inprogress Gross Carrying Amount Balance as at 31 December 2020</t>
        </is>
      </c>
      <c r="C77" s="939" t="n"/>
      <c r="D77" s="939" t="n"/>
      <c r="E77" s="939" t="n"/>
      <c r="F77" s="939" t="n"/>
      <c r="G77" s="939" t="n">
        <v>0</v>
      </c>
      <c r="H77" s="939" t="n">
        <v>276792</v>
      </c>
      <c r="I77" s="137" t="n"/>
      <c r="N77" s="105">
        <f>B77</f>
        <v/>
      </c>
      <c r="O77" s="106" t="inlineStr"/>
      <c r="P77" s="106" t="inlineStr"/>
      <c r="Q77" s="106" t="inlineStr"/>
      <c r="R77" s="106" t="inlineStr"/>
      <c r="S77" s="106">
        <f>G77*BS!$B$9</f>
        <v/>
      </c>
      <c r="T77" s="106">
        <f>H77*BS!$B$9</f>
        <v/>
      </c>
      <c r="U77" s="107">
        <f>I77</f>
        <v/>
      </c>
      <c r="V77" s="927" t="n"/>
      <c r="W77" s="927" t="n"/>
    </row>
    <row r="78" customFormat="1" s="79">
      <c r="A78" s="618" t="n"/>
      <c r="B78" s="102" t="inlineStr">
        <is>
          <t>Construction inprogress Gross Carrying Amount Transfers Disposals</t>
        </is>
      </c>
      <c r="C78" s="939" t="n"/>
      <c r="D78" s="939" t="n"/>
      <c r="E78" s="939" t="n"/>
      <c r="F78" s="939" t="n"/>
      <c r="G78" s="939" t="n">
        <v>0</v>
      </c>
      <c r="H78" s="939" t="n">
        <v>-423749</v>
      </c>
      <c r="I78" s="137" t="n"/>
      <c r="N78" s="105">
        <f>B78</f>
        <v/>
      </c>
      <c r="O78" s="106" t="inlineStr"/>
      <c r="P78" s="106" t="inlineStr"/>
      <c r="Q78" s="106" t="inlineStr"/>
      <c r="R78" s="106" t="inlineStr"/>
      <c r="S78" s="106">
        <f>G78*BS!$B$9</f>
        <v/>
      </c>
      <c r="T78" s="106">
        <f>H78*BS!$B$9</f>
        <v/>
      </c>
      <c r="U78" s="107">
        <f>I78</f>
        <v/>
      </c>
      <c r="V78" s="927" t="n"/>
      <c r="W78" s="927" t="n"/>
    </row>
    <row r="79" customFormat="1" s="79">
      <c r="A79" s="618" t="n"/>
      <c r="B79" s="102" t="inlineStr">
        <is>
          <t>Construction inprogress Gross Carrying Amount Balance as at 31 2021</t>
        </is>
      </c>
      <c r="C79" s="939" t="n"/>
      <c r="D79" s="939" t="n"/>
      <c r="E79" s="939" t="n"/>
      <c r="F79" s="939" t="n"/>
      <c r="G79" s="939" t="n">
        <v>0</v>
      </c>
      <c r="H79" s="939" t="n">
        <v>0</v>
      </c>
      <c r="I79" s="137" t="n"/>
      <c r="N79" s="105">
        <f>B79</f>
        <v/>
      </c>
      <c r="O79" s="106" t="inlineStr"/>
      <c r="P79" s="106" t="inlineStr"/>
      <c r="Q79" s="106" t="inlineStr"/>
      <c r="R79" s="106" t="inlineStr"/>
      <c r="S79" s="106">
        <f>G79*BS!$B$9</f>
        <v/>
      </c>
      <c r="T79" s="106">
        <f>H79*BS!$B$9</f>
        <v/>
      </c>
      <c r="U79" s="107">
        <f>I79</f>
        <v/>
      </c>
      <c r="V79" s="927" t="n"/>
      <c r="W79" s="927" t="n"/>
    </row>
    <row r="80" customFormat="1" s="79">
      <c r="A80" s="618" t="n"/>
      <c r="B80" s="102" t="inlineStr">
        <is>
          <t>Other current asset *</t>
        </is>
      </c>
      <c r="C80" s="939" t="n"/>
      <c r="D80" s="939" t="n"/>
      <c r="E80" s="939" t="n"/>
      <c r="F80" s="939" t="n"/>
      <c r="G80" s="939" t="n">
        <v>98876539</v>
      </c>
      <c r="H80" s="939" t="n">
        <v>102048231</v>
      </c>
      <c r="I80" s="930" t="n"/>
      <c r="N80" s="105">
        <f>B80</f>
        <v/>
      </c>
      <c r="O80" s="106" t="inlineStr"/>
      <c r="P80" s="106" t="inlineStr"/>
      <c r="Q80" s="106" t="inlineStr"/>
      <c r="R80" s="106" t="inlineStr"/>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7568670</v>
      </c>
      <c r="H86" s="939" t="n">
        <v>6638035</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7568670</v>
      </c>
      <c r="H100" s="952" t="n">
        <v>6638035</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7568670</v>
      </c>
      <c r="H114" s="939" t="n">
        <v>6638035</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7568670</v>
      </c>
      <c r="H133" s="939" t="n">
        <v>6638035</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31 December None Right-of-use assets at cost Right-of-use assets accumulated depreciation</t>
        </is>
      </c>
      <c r="C165" s="939" t="n"/>
      <c r="D165" s="939" t="n"/>
      <c r="E165" s="939" t="n"/>
      <c r="F165" s="939" t="n"/>
      <c r="G165" s="939" t="n">
        <v>-1331867</v>
      </c>
      <c r="H165" s="939" t="n">
        <v>-1810051</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10337091</v>
      </c>
      <c r="H166" s="939" t="n">
        <v>9582288</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 xml:space="preserve"> Current Trade payables</t>
        </is>
      </c>
      <c r="G84" t="n">
        <v>0</v>
      </c>
      <c r="H84" t="n">
        <v>-1714255</v>
      </c>
      <c r="N84">
        <f>B84</f>
        <v/>
      </c>
      <c r="O84" t="inlineStr"/>
      <c r="P84" t="inlineStr"/>
      <c r="Q84" t="inlineStr"/>
      <c r="R84" t="inlineStr"/>
      <c r="S84">
        <f>G84*BS!$B$9</f>
        <v/>
      </c>
      <c r="T84">
        <f>H84*BS!$B$9</f>
        <v/>
      </c>
    </row>
    <row r="85" customFormat="1" s="194">
      <c r="B85" t="inlineStr">
        <is>
          <t xml:space="preserve"> Current Goods and services tax (GST) payable</t>
        </is>
      </c>
      <c r="G85" t="n">
        <v>0</v>
      </c>
      <c r="H85" t="n">
        <v>-419803</v>
      </c>
      <c r="N85">
        <f>B85</f>
        <v/>
      </c>
      <c r="O85" t="inlineStr"/>
      <c r="P85" t="inlineStr"/>
      <c r="Q85" t="inlineStr"/>
      <c r="R85" t="inlineStr"/>
      <c r="S85">
        <f>G85*BS!$B$9</f>
        <v/>
      </c>
      <c r="T85">
        <f>H85*BS!$B$9</f>
        <v/>
      </c>
    </row>
    <row r="86">
      <c r="B86" t="inlineStr">
        <is>
          <t xml:space="preserve"> None Current tax liability</t>
        </is>
      </c>
      <c r="G86" t="n">
        <v>-873062</v>
      </c>
      <c r="H86" t="n">
        <v>-1129727</v>
      </c>
      <c r="N86">
        <f>B86</f>
        <v/>
      </c>
      <c r="O86" t="inlineStr"/>
      <c r="P86" t="inlineStr"/>
      <c r="Q86" t="inlineStr"/>
      <c r="R86" t="inlineStr"/>
      <c r="S86">
        <f>G86*BS!$B$9</f>
        <v/>
      </c>
      <c r="T86">
        <f>H86*BS!$B$9</f>
        <v/>
      </c>
    </row>
    <row r="87">
      <c r="B87" t="inlineStr">
        <is>
          <t xml:space="preserve"> Current Trade payables</t>
        </is>
      </c>
      <c r="G87" t="n">
        <v>0</v>
      </c>
      <c r="H87" t="n">
        <v>-1714255</v>
      </c>
      <c r="N87">
        <f>B87</f>
        <v/>
      </c>
      <c r="O87" t="inlineStr"/>
      <c r="P87" t="inlineStr"/>
      <c r="Q87" t="inlineStr"/>
      <c r="R87" t="inlineStr"/>
      <c r="S87">
        <f>G87*BS!$B$9</f>
        <v/>
      </c>
      <c r="T87">
        <f>H87*BS!$B$9</f>
        <v/>
      </c>
    </row>
    <row r="88">
      <c r="B88" t="inlineStr">
        <is>
          <t xml:space="preserve"> Current Goods and services tax (GST) payable</t>
        </is>
      </c>
      <c r="G88" t="n">
        <v>0</v>
      </c>
      <c r="H88" t="n">
        <v>-419803</v>
      </c>
      <c r="N88">
        <f>B88</f>
        <v/>
      </c>
      <c r="O88" t="inlineStr"/>
      <c r="P88" t="inlineStr"/>
      <c r="Q88" t="inlineStr"/>
      <c r="R88" t="inlineStr"/>
      <c r="S88">
        <f>G88*BS!$B$9</f>
        <v/>
      </c>
      <c r="T88">
        <f>H88*BS!$B$9</f>
        <v/>
      </c>
    </row>
    <row r="89">
      <c r="B89" t="inlineStr">
        <is>
          <t xml:space="preserve"> None Current tax liability</t>
        </is>
      </c>
      <c r="G89" t="n">
        <v>-873062</v>
      </c>
      <c r="H89" t="n">
        <v>-1129727</v>
      </c>
      <c r="N89">
        <f>B89</f>
        <v/>
      </c>
      <c r="O89" t="inlineStr"/>
      <c r="P89" t="inlineStr"/>
      <c r="Q89" t="inlineStr"/>
      <c r="R89" t="inlineStr"/>
      <c r="S89">
        <f>G89*BS!$B$9</f>
        <v/>
      </c>
      <c r="T89">
        <f>H89*BS!$B$9</f>
        <v/>
      </c>
    </row>
    <row r="90">
      <c r="B90" s="102" t="n"/>
      <c r="C90" s="103" t="n"/>
      <c r="D90" s="103" t="n"/>
      <c r="E90" s="103" t="n"/>
      <c r="F90" s="103" t="n"/>
      <c r="G90" s="103" t="n"/>
      <c r="H90" s="103" t="n"/>
      <c r="I90" s="978" t="n"/>
      <c r="J90" s="196" t="n"/>
      <c r="K90" s="197" t="n"/>
      <c r="L90" s="197" t="n"/>
      <c r="M90" s="197" t="n"/>
      <c r="N90" s="966" t="inlineStr"/>
      <c r="O90" s="198" t="inlineStr"/>
      <c r="P90" s="198" t="inlineStr"/>
      <c r="Q90" s="198" t="inlineStr"/>
      <c r="R90" s="198" t="inlineStr"/>
      <c r="S90" s="198" t="inlineStr"/>
      <c r="T90" s="198" t="inlineStr"/>
      <c r="U90" s="193" t="n"/>
      <c r="V90" s="197" t="n"/>
      <c r="W90" s="197" t="n"/>
      <c r="X90" s="197" t="n"/>
      <c r="Y90" s="197" t="n"/>
      <c r="Z90" s="197" t="n"/>
      <c r="AA90" s="197" t="n"/>
      <c r="AB90" s="197" t="n"/>
      <c r="AC90" s="197" t="n"/>
      <c r="AD90" s="197" t="n"/>
      <c r="AE90" s="197" t="n"/>
      <c r="AF90" s="197" t="n"/>
      <c r="AG90" s="197" t="n"/>
      <c r="AH90" s="197" t="n"/>
      <c r="AI90" s="197" t="n"/>
      <c r="AJ90" s="197" t="n"/>
      <c r="AK90" s="197" t="n"/>
      <c r="AL90" s="197" t="n"/>
      <c r="AM90" s="197" t="n"/>
      <c r="AN90" s="197" t="n"/>
      <c r="AO90" s="197" t="n"/>
      <c r="AP90" s="197" t="n"/>
      <c r="AQ90" s="197" t="n"/>
      <c r="AR90" s="197" t="n"/>
      <c r="AS90" s="197" t="n"/>
      <c r="AT90" s="197" t="n"/>
      <c r="AU90" s="197" t="n"/>
      <c r="AV90" s="197" t="n"/>
      <c r="AW90" s="197" t="n"/>
      <c r="AX90" s="197" t="n"/>
      <c r="AY90" s="197" t="n"/>
      <c r="AZ90" s="197" t="n"/>
      <c r="BA90" s="197" t="n"/>
      <c r="BB90" s="197" t="n"/>
      <c r="BC90" s="197" t="n"/>
      <c r="BD90" s="197" t="n"/>
      <c r="BE90" s="197" t="n"/>
      <c r="BF90" s="197" t="n"/>
      <c r="BG90" s="197" t="n"/>
      <c r="BH90" s="197" t="n"/>
      <c r="BI90" s="197" t="n"/>
      <c r="BJ90" s="197" t="n"/>
      <c r="BK90" s="197" t="n"/>
      <c r="BL90" s="197" t="n"/>
      <c r="BM90" s="197" t="n"/>
      <c r="BN90" s="197" t="n"/>
      <c r="BO90" s="197" t="n"/>
      <c r="BP90" s="197" t="n"/>
      <c r="BQ90" s="197" t="n"/>
      <c r="BR90" s="197" t="n"/>
      <c r="BS90" s="197" t="n"/>
      <c r="BT90" s="197" t="n"/>
      <c r="BU90" s="197" t="n"/>
      <c r="BV90" s="197" t="n"/>
      <c r="BW90" s="197" t="n"/>
      <c r="BX90" s="197" t="n"/>
      <c r="BY90" s="197" t="n"/>
      <c r="BZ90" s="197" t="n"/>
      <c r="CA90" s="197" t="n"/>
      <c r="CB90" s="197" t="n"/>
      <c r="CC90" s="197" t="n"/>
      <c r="CD90" s="197" t="n"/>
      <c r="CE90" s="197" t="n"/>
      <c r="CF90" s="197" t="n"/>
      <c r="CG90" s="197" t="n"/>
      <c r="CH90" s="197" t="n"/>
      <c r="CI90" s="197" t="n"/>
      <c r="CJ90" s="197" t="n"/>
      <c r="CK90" s="197" t="n"/>
      <c r="CL90" s="197" t="n"/>
      <c r="CM90" s="197" t="n"/>
      <c r="CN90" s="197" t="n"/>
      <c r="CO90" s="197" t="n"/>
      <c r="CP90" s="197" t="n"/>
      <c r="CQ90" s="197" t="n"/>
      <c r="CR90" s="197" t="n"/>
      <c r="CS90" s="197" t="n"/>
      <c r="CT90" s="197" t="n"/>
      <c r="CU90" s="197" t="n"/>
      <c r="CV90" s="197" t="n"/>
      <c r="CW90" s="197" t="n"/>
      <c r="CX90" s="197" t="n"/>
      <c r="CY90" s="197" t="n"/>
      <c r="CZ90" s="197" t="n"/>
      <c r="DA90" s="197" t="n"/>
      <c r="DB90" s="197" t="n"/>
      <c r="DC90" s="197" t="n"/>
      <c r="DD90" s="197" t="n"/>
      <c r="DE90" s="197" t="n"/>
      <c r="DF90" s="197" t="n"/>
      <c r="DG90" s="197" t="n"/>
      <c r="DH90" s="197" t="n"/>
      <c r="DI90" s="197" t="n"/>
      <c r="DJ90" s="197" t="n"/>
      <c r="DK90" s="197" t="n"/>
      <c r="DL90" s="197" t="n"/>
      <c r="DM90" s="197" t="n"/>
      <c r="DN90" s="197" t="n"/>
      <c r="DO90" s="197" t="n"/>
      <c r="DP90" s="197" t="n"/>
      <c r="DQ90" s="197" t="n"/>
      <c r="DR90" s="197" t="n"/>
      <c r="DS90" s="197" t="n"/>
      <c r="DT90" s="197" t="n"/>
      <c r="DU90" s="197" t="n"/>
      <c r="DV90" s="197" t="n"/>
      <c r="DW90" s="197" t="n"/>
      <c r="DX90" s="197" t="n"/>
      <c r="DY90" s="197" t="n"/>
      <c r="DZ90" s="197" t="n"/>
      <c r="EA90" s="197" t="n"/>
      <c r="EB90" s="197" t="n"/>
      <c r="EC90" s="197" t="n"/>
      <c r="ED90" s="197" t="n"/>
      <c r="EE90" s="197" t="n"/>
      <c r="EF90" s="197" t="n"/>
      <c r="EG90" s="197" t="n"/>
      <c r="EH90" s="197" t="n"/>
      <c r="EI90" s="197" t="n"/>
      <c r="EJ90" s="197" t="n"/>
    </row>
    <row r="91">
      <c r="B91" s="102" t="n"/>
      <c r="C91" s="939" t="n"/>
      <c r="D91" s="939" t="n"/>
      <c r="E91" s="939" t="n"/>
      <c r="F91" s="939" t="n"/>
      <c r="G91" s="939" t="n"/>
      <c r="H91" s="939" t="n"/>
      <c r="I91" s="978" t="n"/>
      <c r="J91" s="196" t="n"/>
      <c r="K91" s="197" t="n"/>
      <c r="L91" s="197" t="n"/>
      <c r="M91" s="197" t="n"/>
      <c r="N91" s="966" t="inlineStr"/>
      <c r="O91" s="198" t="inlineStr"/>
      <c r="P91" s="198" t="inlineStr"/>
      <c r="Q91" s="198" t="inlineStr"/>
      <c r="R91" s="198" t="inlineStr"/>
      <c r="S91" s="198" t="inlineStr"/>
      <c r="T91" s="198" t="inlineStr"/>
      <c r="U91" s="193" t="n"/>
      <c r="V91" s="197" t="n"/>
      <c r="W91" s="197" t="n"/>
      <c r="X91" s="197" t="n"/>
      <c r="Y91" s="197" t="n"/>
      <c r="Z91" s="197" t="n"/>
      <c r="AA91" s="197" t="n"/>
      <c r="AB91" s="197" t="n"/>
      <c r="AC91" s="197" t="n"/>
      <c r="AD91" s="197" t="n"/>
      <c r="AE91" s="197" t="n"/>
      <c r="AF91" s="197" t="n"/>
      <c r="AG91" s="197" t="n"/>
      <c r="AH91" s="197" t="n"/>
      <c r="AI91" s="197" t="n"/>
      <c r="AJ91" s="197" t="n"/>
      <c r="AK91" s="197" t="n"/>
      <c r="AL91" s="197" t="n"/>
      <c r="AM91" s="197" t="n"/>
      <c r="AN91" s="197" t="n"/>
      <c r="AO91" s="197" t="n"/>
      <c r="AP91" s="197" t="n"/>
      <c r="AQ91" s="197" t="n"/>
      <c r="AR91" s="197" t="n"/>
      <c r="AS91" s="197" t="n"/>
      <c r="AT91" s="197" t="n"/>
      <c r="AU91" s="197" t="n"/>
      <c r="AV91" s="197" t="n"/>
      <c r="AW91" s="197" t="n"/>
      <c r="AX91" s="197" t="n"/>
      <c r="AY91" s="197" t="n"/>
      <c r="AZ91" s="197" t="n"/>
      <c r="BA91" s="197" t="n"/>
      <c r="BB91" s="197" t="n"/>
      <c r="BC91" s="197" t="n"/>
      <c r="BD91" s="197" t="n"/>
      <c r="BE91" s="197" t="n"/>
      <c r="BF91" s="197" t="n"/>
      <c r="BG91" s="197" t="n"/>
      <c r="BH91" s="197" t="n"/>
      <c r="BI91" s="197" t="n"/>
      <c r="BJ91" s="197" t="n"/>
      <c r="BK91" s="197" t="n"/>
      <c r="BL91" s="197" t="n"/>
      <c r="BM91" s="197" t="n"/>
      <c r="BN91" s="197" t="n"/>
      <c r="BO91" s="197" t="n"/>
      <c r="BP91" s="197" t="n"/>
      <c r="BQ91" s="197" t="n"/>
      <c r="BR91" s="197" t="n"/>
      <c r="BS91" s="197" t="n"/>
      <c r="BT91" s="197" t="n"/>
      <c r="BU91" s="197" t="n"/>
      <c r="BV91" s="197" t="n"/>
      <c r="BW91" s="197" t="n"/>
      <c r="BX91" s="197" t="n"/>
      <c r="BY91" s="197" t="n"/>
      <c r="BZ91" s="197" t="n"/>
      <c r="CA91" s="197" t="n"/>
      <c r="CB91" s="197" t="n"/>
      <c r="CC91" s="197" t="n"/>
      <c r="CD91" s="197" t="n"/>
      <c r="CE91" s="197" t="n"/>
      <c r="CF91" s="197" t="n"/>
      <c r="CG91" s="197" t="n"/>
      <c r="CH91" s="197" t="n"/>
      <c r="CI91" s="197" t="n"/>
      <c r="CJ91" s="197" t="n"/>
      <c r="CK91" s="197" t="n"/>
      <c r="CL91" s="197" t="n"/>
      <c r="CM91" s="197" t="n"/>
      <c r="CN91" s="197" t="n"/>
      <c r="CO91" s="197" t="n"/>
      <c r="CP91" s="197" t="n"/>
      <c r="CQ91" s="197" t="n"/>
      <c r="CR91" s="197" t="n"/>
      <c r="CS91" s="197" t="n"/>
      <c r="CT91" s="197" t="n"/>
      <c r="CU91" s="197" t="n"/>
      <c r="CV91" s="197" t="n"/>
      <c r="CW91" s="197" t="n"/>
      <c r="CX91" s="197" t="n"/>
      <c r="CY91" s="197" t="n"/>
      <c r="CZ91" s="197" t="n"/>
      <c r="DA91" s="197" t="n"/>
      <c r="DB91" s="197" t="n"/>
      <c r="DC91" s="197" t="n"/>
      <c r="DD91" s="197" t="n"/>
      <c r="DE91" s="197" t="n"/>
      <c r="DF91" s="197" t="n"/>
      <c r="DG91" s="197" t="n"/>
      <c r="DH91" s="197" t="n"/>
      <c r="DI91" s="197" t="n"/>
      <c r="DJ91" s="197" t="n"/>
      <c r="DK91" s="197" t="n"/>
      <c r="DL91" s="197" t="n"/>
      <c r="DM91" s="197" t="n"/>
      <c r="DN91" s="197" t="n"/>
      <c r="DO91" s="197" t="n"/>
      <c r="DP91" s="197" t="n"/>
      <c r="DQ91" s="197" t="n"/>
      <c r="DR91" s="197" t="n"/>
      <c r="DS91" s="197" t="n"/>
      <c r="DT91" s="197" t="n"/>
      <c r="DU91" s="197" t="n"/>
      <c r="DV91" s="197" t="n"/>
      <c r="DW91" s="197" t="n"/>
      <c r="DX91" s="197" t="n"/>
      <c r="DY91" s="197" t="n"/>
      <c r="DZ91" s="197" t="n"/>
      <c r="EA91" s="197" t="n"/>
      <c r="EB91" s="197" t="n"/>
      <c r="EC91" s="197" t="n"/>
      <c r="ED91" s="197" t="n"/>
      <c r="EE91" s="197" t="n"/>
      <c r="EF91" s="197" t="n"/>
      <c r="EG91" s="197" t="n"/>
      <c r="EH91" s="197" t="n"/>
      <c r="EI91" s="197" t="n"/>
      <c r="EJ91" s="197" t="n"/>
    </row>
    <row r="92">
      <c r="A92" s="171" t="inlineStr">
        <is>
          <t>K12</t>
        </is>
      </c>
      <c r="B92" s="96" t="inlineStr">
        <is>
          <t xml:space="preserve">Total </t>
        </is>
      </c>
      <c r="C92" s="954">
        <f>SUM(INDIRECT(ADDRESS(MATCH("K11",$A:$A,0)+1,COLUMN(C$13),4)&amp;":"&amp;ADDRESS(MATCH("K12",$A:$A,0)-1,COLUMN(C$13),4)))</f>
        <v/>
      </c>
      <c r="D92" s="954">
        <f>SUM(INDIRECT(ADDRESS(MATCH("K11",$A:$A,0)+1,COLUMN(D$13),4)&amp;":"&amp;ADDRESS(MATCH("K12",$A:$A,0)-1,COLUMN(D$13),4)))</f>
        <v/>
      </c>
      <c r="E92" s="954">
        <f>SUM(INDIRECT(ADDRESS(MATCH("K11",$A:$A,0)+1,COLUMN(E$13),4)&amp;":"&amp;ADDRESS(MATCH("K12",$A:$A,0)-1,COLUMN(E$13),4)))</f>
        <v/>
      </c>
      <c r="F92" s="954">
        <f>SUM(INDIRECT(ADDRESS(MATCH("K11",$A:$A,0)+1,COLUMN(F$13),4)&amp;":"&amp;ADDRESS(MATCH("K12",$A:$A,0)-1,COLUMN(F$13),4)))</f>
        <v/>
      </c>
      <c r="G92" s="954">
        <f>SUM(INDIRECT(ADDRESS(MATCH("K11",$A:$A,0)+1,COLUMN(G$13),4)&amp;":"&amp;ADDRESS(MATCH("K12",$A:$A,0)-1,COLUMN(G$13),4)))</f>
        <v/>
      </c>
      <c r="H92" s="954">
        <f>SUM(INDIRECT(ADDRESS(MATCH("K11",$A:$A,0)+1,COLUMN(H$13),4)&amp;":"&amp;ADDRESS(MATCH("K12",$A:$A,0)-1,COLUMN(H$13),4)))</f>
        <v/>
      </c>
      <c r="I92" s="210" t="n"/>
      <c r="J92" s="180" t="n"/>
      <c r="N92" s="976">
        <f>B92</f>
        <v/>
      </c>
      <c r="O92" s="192">
        <f>C92*BS!$B$9</f>
        <v/>
      </c>
      <c r="P92" s="192">
        <f>D92*BS!$B$9</f>
        <v/>
      </c>
      <c r="Q92" s="192">
        <f>E92*BS!$B$9</f>
        <v/>
      </c>
      <c r="R92" s="192">
        <f>F92*BS!$B$9</f>
        <v/>
      </c>
      <c r="S92" s="192">
        <f>G92*BS!$B$9</f>
        <v/>
      </c>
      <c r="T92" s="192">
        <f>H92*BS!$B$9</f>
        <v/>
      </c>
      <c r="U92" s="193" t="n"/>
    </row>
    <row r="93" ht="15.75" customHeight="1" s="340">
      <c r="A93" s="171" t="inlineStr">
        <is>
          <t>K13</t>
        </is>
      </c>
      <c r="B93" s="96" t="inlineStr">
        <is>
          <t xml:space="preserve">Other Current Liabilities </t>
        </is>
      </c>
      <c r="C93" s="964" t="n"/>
      <c r="D93" s="964" t="n"/>
      <c r="E93" s="964" t="n"/>
      <c r="F93" s="964" t="n"/>
      <c r="G93" s="964" t="n"/>
      <c r="H93" s="964" t="n"/>
      <c r="I93" s="975" t="n"/>
      <c r="J93" s="180" t="n"/>
      <c r="N93" s="966">
        <f>B93</f>
        <v/>
      </c>
      <c r="O93" s="204" t="inlineStr"/>
      <c r="P93" s="204" t="inlineStr"/>
      <c r="Q93" s="204" t="inlineStr"/>
      <c r="R93" s="204" t="inlineStr"/>
      <c r="S93" s="204" t="inlineStr"/>
      <c r="T93" s="204" t="inlineStr"/>
      <c r="U93" s="193" t="n"/>
    </row>
    <row r="94">
      <c r="B94" s="102" t="inlineStr">
        <is>
          <t xml:space="preserve"> Current Employee Benefits</t>
        </is>
      </c>
      <c r="C94" s="939" t="n"/>
      <c r="D94" s="939" t="n"/>
      <c r="E94" s="939" t="n"/>
      <c r="F94" s="939" t="n"/>
      <c r="G94" s="939" t="n">
        <v>-966176</v>
      </c>
      <c r="H94" s="939" t="n">
        <v>-1038813</v>
      </c>
      <c r="I94" s="975" t="n"/>
      <c r="J94" s="180" t="n"/>
      <c r="N94" s="976">
        <f>B94</f>
        <v/>
      </c>
      <c r="O94" s="192" t="inlineStr"/>
      <c r="P94" s="192" t="inlineStr"/>
      <c r="Q94" s="192" t="inlineStr"/>
      <c r="R94" s="192" t="inlineStr"/>
      <c r="S94" s="192">
        <f>G94*BS!$B$9</f>
        <v/>
      </c>
      <c r="T94" s="192">
        <f>H94*BS!$B$9</f>
        <v/>
      </c>
      <c r="U94" s="193">
        <f>I88</f>
        <v/>
      </c>
    </row>
    <row r="95">
      <c r="B95" s="102" t="inlineStr">
        <is>
          <t xml:space="preserve"> Non - Current Employee Benefits</t>
        </is>
      </c>
      <c r="C95" s="939" t="n"/>
      <c r="D95" s="939" t="n"/>
      <c r="E95" s="939" t="n"/>
      <c r="F95" s="939" t="n"/>
      <c r="G95" s="939" t="n">
        <v>-745141</v>
      </c>
      <c r="H95" s="939" t="n">
        <v>-812424</v>
      </c>
      <c r="I95" s="975" t="n"/>
      <c r="J95" s="180" t="n"/>
      <c r="N95" s="976">
        <f>B95</f>
        <v/>
      </c>
      <c r="O95" s="192" t="inlineStr"/>
      <c r="P95" s="192" t="inlineStr"/>
      <c r="Q95" s="192" t="inlineStr"/>
      <c r="R95" s="192" t="inlineStr"/>
      <c r="S95" s="192">
        <f>G95*BS!$B$9</f>
        <v/>
      </c>
      <c r="T95" s="192">
        <f>H95*BS!$B$9</f>
        <v/>
      </c>
      <c r="U95" s="193">
        <f>I89</f>
        <v/>
      </c>
    </row>
    <row r="96">
      <c r="B96" s="211" t="inlineStr">
        <is>
          <t>Other current liabilities *</t>
        </is>
      </c>
      <c r="C96" s="939" t="n"/>
      <c r="D96" s="939" t="n"/>
      <c r="E96" s="939" t="n"/>
      <c r="F96" s="939" t="n"/>
      <c r="G96" s="939" t="n">
        <v>-2904653</v>
      </c>
      <c r="H96" s="939" t="n">
        <v>1997191</v>
      </c>
      <c r="I96" s="975" t="n"/>
      <c r="J96" s="180" t="n"/>
      <c r="N96" s="976">
        <f>B96</f>
        <v/>
      </c>
      <c r="O96" s="192" t="inlineStr"/>
      <c r="P96" s="192" t="inlineStr"/>
      <c r="Q96" s="192" t="inlineStr"/>
      <c r="R96" s="192" t="inlineStr"/>
      <c r="S96" s="192">
        <f>G96*BS!$B$9</f>
        <v/>
      </c>
      <c r="T96" s="192">
        <f>H96*BS!$B$9</f>
        <v/>
      </c>
      <c r="U96" s="193">
        <f>I90</f>
        <v/>
      </c>
    </row>
    <row r="97">
      <c r="B97" s="211" t="n"/>
      <c r="C97" s="103" t="n"/>
      <c r="D97" s="103" t="n"/>
      <c r="E97" s="103" t="n"/>
      <c r="F97" s="103" t="n"/>
      <c r="G97" s="103" t="n"/>
      <c r="H97" s="103" t="n"/>
      <c r="I97" s="979" t="n"/>
      <c r="J97" s="180" t="n"/>
      <c r="N97" s="976" t="inlineStr"/>
      <c r="O97" s="192" t="inlineStr"/>
      <c r="P97" s="192" t="inlineStr"/>
      <c r="Q97" s="192" t="inlineStr"/>
      <c r="R97" s="192" t="inlineStr"/>
      <c r="S97" s="192" t="inlineStr"/>
      <c r="T97" s="192" t="inlineStr"/>
      <c r="U97" s="193">
        <f>I91</f>
        <v/>
      </c>
    </row>
    <row r="98">
      <c r="B98" s="211" t="n"/>
      <c r="C98" s="939" t="n"/>
      <c r="D98" s="939" t="n"/>
      <c r="E98" s="939" t="n"/>
      <c r="F98" s="939" t="n"/>
      <c r="G98" s="939" t="n"/>
      <c r="H98" s="939" t="n"/>
      <c r="I98" s="980" t="n"/>
      <c r="J98" s="180" t="n"/>
      <c r="N98" s="976" t="inlineStr"/>
      <c r="O98" s="192" t="inlineStr"/>
      <c r="P98" s="192" t="inlineStr"/>
      <c r="Q98" s="192" t="inlineStr"/>
      <c r="R98" s="192" t="inlineStr"/>
      <c r="S98" s="192" t="inlineStr"/>
      <c r="T98" s="192" t="inlineStr"/>
      <c r="U98" s="193">
        <f>I92</f>
        <v/>
      </c>
    </row>
    <row r="99" customFormat="1" s="194">
      <c r="B99" s="208"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I93</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I94</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I95</f>
        <v/>
      </c>
    </row>
    <row r="102">
      <c r="B102" s="211"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I96</f>
        <v/>
      </c>
    </row>
    <row r="103">
      <c r="B103" s="211" t="n"/>
      <c r="C103" s="939" t="n"/>
      <c r="D103" s="939" t="n"/>
      <c r="E103" s="939" t="n"/>
      <c r="F103" s="939" t="n"/>
      <c r="G103" s="939" t="n"/>
      <c r="H103" s="939" t="n"/>
      <c r="I103" s="981" t="n"/>
      <c r="J103" s="180" t="n"/>
      <c r="N103" s="976" t="inlineStr"/>
      <c r="O103" s="192" t="inlineStr"/>
      <c r="P103" s="192" t="inlineStr"/>
      <c r="Q103" s="192" t="inlineStr"/>
      <c r="R103" s="192" t="inlineStr"/>
      <c r="S103" s="192" t="inlineStr"/>
      <c r="T103" s="192" t="inlineStr"/>
      <c r="U103" s="193">
        <f>I97</f>
        <v/>
      </c>
    </row>
    <row r="104">
      <c r="B104" s="102" t="n"/>
      <c r="C104" s="939" t="n"/>
      <c r="D104" s="939" t="n"/>
      <c r="E104" s="939" t="n"/>
      <c r="F104" s="939" t="n"/>
      <c r="G104" s="939" t="n"/>
      <c r="H104" s="939" t="n"/>
      <c r="I104" s="981" t="n"/>
      <c r="J104" s="180" t="n"/>
      <c r="N104" s="976" t="inlineStr"/>
      <c r="O104" s="192" t="inlineStr"/>
      <c r="P104" s="192" t="inlineStr"/>
      <c r="Q104" s="192" t="inlineStr"/>
      <c r="R104" s="192" t="inlineStr"/>
      <c r="S104" s="192" t="inlineStr"/>
      <c r="T104" s="192" t="inlineStr"/>
      <c r="U104" s="193">
        <f>I98</f>
        <v/>
      </c>
    </row>
    <row r="105">
      <c r="A105" s="194" t="inlineStr">
        <is>
          <t>K14</t>
        </is>
      </c>
      <c r="B105" s="96" t="inlineStr">
        <is>
          <t xml:space="preserve">Total </t>
        </is>
      </c>
      <c r="C105" s="954">
        <f>SUM(INDIRECT(ADDRESS(MATCH("K13",$A:$A,0)+1,COLUMN(C$13),4)&amp;":"&amp;ADDRESS(MATCH("K14",$A:$A,0)-1,COLUMN(C$13),4)))</f>
        <v/>
      </c>
      <c r="D105" s="954">
        <f>SUM(INDIRECT(ADDRESS(MATCH("K13",$A:$A,0)+1,COLUMN(D$13),4)&amp;":"&amp;ADDRESS(MATCH("K14",$A:$A,0)-1,COLUMN(D$13),4)))</f>
        <v/>
      </c>
      <c r="E105" s="954">
        <f>SUM(INDIRECT(ADDRESS(MATCH("K13",$A:$A,0)+1,COLUMN(E$13),4)&amp;":"&amp;ADDRESS(MATCH("K14",$A:$A,0)-1,COLUMN(E$13),4)))</f>
        <v/>
      </c>
      <c r="F105" s="954">
        <f>SUM(INDIRECT(ADDRESS(MATCH("K13",$A:$A,0)+1,COLUMN(F$13),4)&amp;":"&amp;ADDRESS(MATCH("K14",$A:$A,0)-1,COLUMN(F$13),4)))</f>
        <v/>
      </c>
      <c r="G105" s="954">
        <f>SUM(INDIRECT(ADDRESS(MATCH("K13",$A:$A,0)+1,COLUMN(G$13),4)&amp;":"&amp;ADDRESS(MATCH("K14",$A:$A,0)-1,COLUMN(G$13),4)))</f>
        <v/>
      </c>
      <c r="H105" s="954">
        <f>SUM(INDIRECT(ADDRESS(MATCH("K13",$A:$A,0)+1,COLUMN(H$13),4)&amp;":"&amp;ADDRESS(MATCH("K14",$A:$A,0)-1,COLUMN(H$13),4)))</f>
        <v/>
      </c>
      <c r="I105" s="981" t="n"/>
      <c r="J105" s="196" t="n"/>
      <c r="K105" s="197" t="n"/>
      <c r="L105" s="197" t="n"/>
      <c r="M105" s="197" t="n"/>
      <c r="N105" s="966">
        <f>B105</f>
        <v/>
      </c>
      <c r="O105" s="198">
        <f>C105*BS!$B$9</f>
        <v/>
      </c>
      <c r="P105" s="198">
        <f>D105*BS!$B$9</f>
        <v/>
      </c>
      <c r="Q105" s="198">
        <f>E105*BS!$B$9</f>
        <v/>
      </c>
      <c r="R105" s="198">
        <f>F105*BS!$B$9</f>
        <v/>
      </c>
      <c r="S105" s="198">
        <f>G105*BS!$B$9</f>
        <v/>
      </c>
      <c r="T105" s="198">
        <f>H105*BS!$B$9</f>
        <v/>
      </c>
      <c r="U105" s="193">
        <f>I99</f>
        <v/>
      </c>
      <c r="V105" s="197" t="n"/>
      <c r="W105" s="197" t="n"/>
      <c r="X105" s="197" t="n"/>
      <c r="Y105" s="197" t="n"/>
      <c r="Z105" s="197" t="n"/>
      <c r="AA105" s="197" t="n"/>
      <c r="AB105" s="197" t="n"/>
      <c r="AC105" s="197" t="n"/>
      <c r="AD105" s="197" t="n"/>
      <c r="AE105" s="197" t="n"/>
      <c r="AF105" s="197" t="n"/>
      <c r="AG105" s="197" t="n"/>
      <c r="AH105" s="197" t="n"/>
      <c r="AI105" s="197" t="n"/>
      <c r="AJ105" s="197" t="n"/>
      <c r="AK105" s="197" t="n"/>
      <c r="AL105" s="197" t="n"/>
      <c r="AM105" s="197" t="n"/>
      <c r="AN105" s="197" t="n"/>
      <c r="AO105" s="197" t="n"/>
      <c r="AP105" s="197" t="n"/>
      <c r="AQ105" s="197" t="n"/>
      <c r="AR105" s="197" t="n"/>
      <c r="AS105" s="197" t="n"/>
      <c r="AT105" s="197" t="n"/>
      <c r="AU105" s="197" t="n"/>
      <c r="AV105" s="197" t="n"/>
      <c r="AW105" s="197" t="n"/>
      <c r="AX105" s="197" t="n"/>
      <c r="AY105" s="197" t="n"/>
      <c r="AZ105" s="197" t="n"/>
      <c r="BA105" s="197" t="n"/>
      <c r="BB105" s="197" t="n"/>
      <c r="BC105" s="197" t="n"/>
      <c r="BD105" s="197" t="n"/>
      <c r="BE105" s="197" t="n"/>
      <c r="BF105" s="197" t="n"/>
      <c r="BG105" s="197" t="n"/>
      <c r="BH105" s="197" t="n"/>
      <c r="BI105" s="197" t="n"/>
      <c r="BJ105" s="197" t="n"/>
      <c r="BK105" s="197" t="n"/>
      <c r="BL105" s="197" t="n"/>
      <c r="BM105" s="197" t="n"/>
      <c r="BN105" s="197" t="n"/>
      <c r="BO105" s="197" t="n"/>
      <c r="BP105" s="197" t="n"/>
      <c r="BQ105" s="197" t="n"/>
      <c r="BR105" s="197" t="n"/>
      <c r="BS105" s="197" t="n"/>
      <c r="BT105" s="197" t="n"/>
      <c r="BU105" s="197" t="n"/>
      <c r="BV105" s="197" t="n"/>
      <c r="BW105" s="197" t="n"/>
      <c r="BX105" s="197" t="n"/>
      <c r="BY105" s="197" t="n"/>
      <c r="BZ105" s="197" t="n"/>
      <c r="CA105" s="197" t="n"/>
      <c r="CB105" s="197" t="n"/>
      <c r="CC105" s="197" t="n"/>
      <c r="CD105" s="197" t="n"/>
      <c r="CE105" s="197" t="n"/>
      <c r="CF105" s="197" t="n"/>
      <c r="CG105" s="197" t="n"/>
      <c r="CH105" s="197" t="n"/>
      <c r="CI105" s="197" t="n"/>
      <c r="CJ105" s="197" t="n"/>
      <c r="CK105" s="197" t="n"/>
      <c r="CL105" s="197" t="n"/>
      <c r="CM105" s="197" t="n"/>
      <c r="CN105" s="197" t="n"/>
      <c r="CO105" s="197" t="n"/>
      <c r="CP105" s="197" t="n"/>
      <c r="CQ105" s="197" t="n"/>
      <c r="CR105" s="197" t="n"/>
      <c r="CS105" s="197" t="n"/>
      <c r="CT105" s="197" t="n"/>
      <c r="CU105" s="197" t="n"/>
      <c r="CV105" s="197" t="n"/>
      <c r="CW105" s="197" t="n"/>
      <c r="CX105" s="197" t="n"/>
      <c r="CY105" s="197" t="n"/>
      <c r="CZ105" s="197" t="n"/>
      <c r="DA105" s="197" t="n"/>
      <c r="DB105" s="197" t="n"/>
      <c r="DC105" s="197" t="n"/>
      <c r="DD105" s="197" t="n"/>
      <c r="DE105" s="197" t="n"/>
      <c r="DF105" s="197" t="n"/>
      <c r="DG105" s="197" t="n"/>
      <c r="DH105" s="197" t="n"/>
      <c r="DI105" s="197" t="n"/>
      <c r="DJ105" s="197" t="n"/>
      <c r="DK105" s="197" t="n"/>
      <c r="DL105" s="197" t="n"/>
      <c r="DM105" s="197" t="n"/>
      <c r="DN105" s="197" t="n"/>
      <c r="DO105" s="197" t="n"/>
      <c r="DP105" s="197" t="n"/>
      <c r="DQ105" s="197" t="n"/>
      <c r="DR105" s="197" t="n"/>
      <c r="DS105" s="197" t="n"/>
      <c r="DT105" s="197" t="n"/>
      <c r="DU105" s="197" t="n"/>
      <c r="DV105" s="197" t="n"/>
      <c r="DW105" s="197" t="n"/>
      <c r="DX105" s="197" t="n"/>
      <c r="DY105" s="197" t="n"/>
      <c r="DZ105" s="197" t="n"/>
      <c r="EA105" s="197" t="n"/>
      <c r="EB105" s="197" t="n"/>
      <c r="EC105" s="197" t="n"/>
      <c r="ED105" s="197" t="n"/>
      <c r="EE105" s="197" t="n"/>
      <c r="EF105" s="197" t="n"/>
      <c r="EG105" s="197" t="n"/>
      <c r="EH105" s="197" t="n"/>
      <c r="EI105" s="197" t="n"/>
      <c r="EJ105" s="197" t="n"/>
    </row>
    <row r="106">
      <c r="B106" s="208" t="n"/>
      <c r="C106" s="215" t="n"/>
      <c r="D106" s="216" t="n"/>
      <c r="E106" s="982" t="n"/>
      <c r="F106" s="982" t="n"/>
      <c r="G106" s="982" t="n"/>
      <c r="H106" s="982" t="n"/>
      <c r="I106" s="981" t="n"/>
      <c r="J106" s="180" t="n"/>
      <c r="N106" s="976" t="inlineStr"/>
      <c r="O106" s="192" t="inlineStr"/>
      <c r="P106" s="192" t="inlineStr"/>
      <c r="Q106" s="192" t="inlineStr"/>
      <c r="R106" s="192" t="inlineStr"/>
      <c r="S106" s="192" t="inlineStr"/>
      <c r="T106" s="192" t="inlineStr"/>
      <c r="U106" s="193" t="n"/>
    </row>
    <row r="107">
      <c r="A107" s="171" t="inlineStr">
        <is>
          <t>K15</t>
        </is>
      </c>
      <c r="B107" s="96" t="inlineStr">
        <is>
          <t xml:space="preserve">Long Term Debt </t>
        </is>
      </c>
      <c r="C107" s="983" t="n"/>
      <c r="D107" s="983" t="n"/>
      <c r="E107" s="983" t="n"/>
      <c r="F107" s="983" t="n"/>
      <c r="G107" s="983" t="n"/>
      <c r="H107" s="983" t="n"/>
      <c r="I107" s="984" t="n"/>
      <c r="J107" s="180" t="n"/>
      <c r="N107" s="966">
        <f>B107</f>
        <v/>
      </c>
      <c r="O107" s="204" t="inlineStr"/>
      <c r="P107" s="204" t="inlineStr"/>
      <c r="Q107" s="204" t="inlineStr"/>
      <c r="R107" s="204" t="inlineStr"/>
      <c r="S107" s="204" t="inlineStr"/>
      <c r="T107" s="204" t="inlineStr"/>
      <c r="U107" s="193" t="n"/>
    </row>
    <row r="108">
      <c r="A108" s="79" t="inlineStr">
        <is>
          <t>K16</t>
        </is>
      </c>
      <c r="B108" s="621" t="inlineStr">
        <is>
          <t xml:space="preserve"> Long Term Borrowings</t>
        </is>
      </c>
      <c r="I108" s="210" t="n"/>
      <c r="J108" s="180" t="n"/>
      <c r="N108" s="985">
        <f>B108</f>
        <v/>
      </c>
      <c r="O108" t="inlineStr"/>
      <c r="P108" t="inlineStr"/>
      <c r="Q108" t="inlineStr"/>
      <c r="R108" t="inlineStr"/>
      <c r="S108" t="inlineStr"/>
      <c r="T108" t="inlineStr"/>
      <c r="U108" s="193">
        <f>I102</f>
        <v/>
      </c>
    </row>
    <row r="109">
      <c r="A109" s="79" t="n"/>
      <c r="B109" s="102" t="n"/>
      <c r="C109" s="103" t="n"/>
      <c r="D109" s="103" t="n"/>
      <c r="E109" s="103" t="n"/>
      <c r="F109" s="103" t="n"/>
      <c r="G109" s="103" t="n"/>
      <c r="H109" s="103" t="n"/>
      <c r="I109" s="210" t="n"/>
      <c r="J109" s="180" t="n"/>
      <c r="N109" s="985" t="inlineStr"/>
      <c r="O109" s="192" t="inlineStr"/>
      <c r="P109" s="192" t="inlineStr"/>
      <c r="Q109" s="192" t="inlineStr"/>
      <c r="R109" s="192" t="inlineStr"/>
      <c r="S109" s="192" t="inlineStr"/>
      <c r="T109" s="192" t="inlineStr"/>
      <c r="U109" s="193" t="n"/>
    </row>
    <row r="110">
      <c r="A110" s="79" t="n"/>
      <c r="B110" s="102" t="n"/>
      <c r="C110" s="220" t="n"/>
      <c r="D110" s="220" t="n"/>
      <c r="E110" s="220" t="n"/>
      <c r="F110" s="220" t="n"/>
      <c r="G110" s="220" t="n"/>
      <c r="H110" s="220" t="n"/>
      <c r="I110" s="210" t="n"/>
      <c r="J110" s="180" t="n"/>
      <c r="N110" s="985" t="inlineStr"/>
      <c r="O110" s="192" t="inlineStr"/>
      <c r="P110" s="192" t="inlineStr"/>
      <c r="Q110" s="192" t="inlineStr"/>
      <c r="R110" s="192" t="inlineStr"/>
      <c r="S110" s="192" t="inlineStr"/>
      <c r="T110" s="192" t="inlineStr"/>
      <c r="U110" s="193" t="n"/>
    </row>
    <row r="111">
      <c r="A111" s="79" t="inlineStr">
        <is>
          <t>K16T</t>
        </is>
      </c>
      <c r="B111" s="96" t="inlineStr">
        <is>
          <t xml:space="preserve"> Total </t>
        </is>
      </c>
      <c r="C111" s="954">
        <f>SUM(INDIRECT(ADDRESS(MATCH("K16",$A:$A,0)+1,COLUMN(C$13),4)&amp;":"&amp;ADDRESS(MATCH("K16T",$A:$A,0)-1,COLUMN(C$13),4)))</f>
        <v/>
      </c>
      <c r="D111" s="954">
        <f>SUM(INDIRECT(ADDRESS(MATCH("K16",$A:$A,0)+1,COLUMN(D$13),4)&amp;":"&amp;ADDRESS(MATCH("K16T",$A:$A,0)-1,COLUMN(D$13),4)))</f>
        <v/>
      </c>
      <c r="E111" s="954">
        <f>SUM(INDIRECT(ADDRESS(MATCH("K16",$A:$A,0)+1,COLUMN(E$13),4)&amp;":"&amp;ADDRESS(MATCH("K16T",$A:$A,0)-1,COLUMN(E$13),4)))</f>
        <v/>
      </c>
      <c r="F111" s="954">
        <f>SUM(INDIRECT(ADDRESS(MATCH("K16",$A:$A,0)+1,COLUMN(F$13),4)&amp;":"&amp;ADDRESS(MATCH("K16T",$A:$A,0)-1,COLUMN(F$13),4)))</f>
        <v/>
      </c>
      <c r="G111" s="954">
        <f>SUM(INDIRECT(ADDRESS(MATCH("K16",$A:$A,0)+1,COLUMN(G$13),4)&amp;":"&amp;ADDRESS(MATCH("K16T",$A:$A,0)-1,COLUMN(G$13),4)))</f>
        <v/>
      </c>
      <c r="H111" s="954">
        <f>SUM(INDIRECT(ADDRESS(MATCH("K16",$A:$A,0)+1,COLUMN(H$13),4)&amp;":"&amp;ADDRESS(MATCH("K16T",$A:$A,0)-1,COLUMN(H$13),4)))</f>
        <v/>
      </c>
      <c r="I111" s="210" t="n"/>
      <c r="J111" s="180" t="n"/>
      <c r="N111" s="98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986" t="n"/>
      <c r="J112" s="180" t="n"/>
      <c r="N112" s="98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986" t="n"/>
      <c r="J114" s="180" t="n"/>
      <c r="N114" s="985" t="inlineStr"/>
      <c r="O114" s="192" t="inlineStr"/>
      <c r="P114" s="192" t="inlineStr"/>
      <c r="Q114" s="192" t="inlineStr"/>
      <c r="R114" s="192" t="inlineStr"/>
      <c r="S114" s="192" t="inlineStr"/>
      <c r="T114" s="192" t="inlineStr"/>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f>SUM(INDIRECT(ADDRESS(MATCH("K17",$A:$A,0)+1,COLUMN(G$13),4)&amp;":"&amp;ADDRESS(MATCH("K17T",$A:$A,0)-1,COLUMN(G$13),4)))</f>
        <v/>
      </c>
      <c r="H115" s="954">
        <f>SUM(INDIRECT(ADDRESS(MATCH("K17",$A:$A,0)+1,COLUMN(H$13),4)&amp;":"&amp;ADDRESS(MATCH("K17T",$A:$A,0)-1,COLUMN(H$13),4)))</f>
        <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inlineStr">
        <is>
          <t>K18T</t>
        </is>
      </c>
      <c r="B119" s="96" t="inlineStr">
        <is>
          <t xml:space="preserve"> Total </t>
        </is>
      </c>
      <c r="C119" s="954">
        <f>SUM(INDIRECT(ADDRESS(MATCH("K18",$A:$A,0)+1,COLUMN(C$13),4)&amp;":"&amp;ADDRESS(MATCH("K18T",$A:$A,0)-1,COLUMN(C$13),4)))</f>
        <v/>
      </c>
      <c r="D119" s="954">
        <f>SUM(INDIRECT(ADDRESS(MATCH("K18",$A:$A,0)+1,COLUMN(D$13),4)&amp;":"&amp;ADDRESS(MATCH("K18T",$A:$A,0)-1,COLUMN(D$13),4)))</f>
        <v/>
      </c>
      <c r="E119" s="954">
        <f>SUM(INDIRECT(ADDRESS(MATCH("K18",$A:$A,0)+1,COLUMN(E$13),4)&amp;":"&amp;ADDRESS(MATCH("K18T",$A:$A,0)-1,COLUMN(E$13),4)))</f>
        <v/>
      </c>
      <c r="F119" s="954">
        <f>SUM(INDIRECT(ADDRESS(MATCH("K18",$A:$A,0)+1,COLUMN(F$13),4)&amp;":"&amp;ADDRESS(MATCH("K18T",$A:$A,0)-1,COLUMN(F$13),4)))</f>
        <v/>
      </c>
      <c r="G119" s="954">
        <f>SUM(INDIRECT(ADDRESS(MATCH("K18",$A:$A,0)+1,COLUMN(G$13),4)&amp;":"&amp;ADDRESS(MATCH("K18T",$A:$A,0)-1,COLUMN(G$13),4)))</f>
        <v/>
      </c>
      <c r="H119" s="954">
        <f>SUM(INDIRECT(ADDRESS(MATCH("K18",$A:$A,0)+1,COLUMN(H$13),4)&amp;":"&amp;ADDRESS(MATCH("K18T",$A:$A,0)-1,COLUMN(H$13),4)))</f>
        <v/>
      </c>
      <c r="I119" s="975" t="n"/>
      <c r="J119" s="180" t="n"/>
      <c r="N119" s="976">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975" t="n"/>
      <c r="J120" s="180" t="n"/>
      <c r="N120" s="976">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I115</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f>I117</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980" t="n"/>
      <c r="J127" s="180" t="n"/>
      <c r="N127" s="976">
        <f>B127</f>
        <v/>
      </c>
      <c r="O127" s="192" t="inlineStr"/>
      <c r="P127" s="192" t="inlineStr"/>
      <c r="Q127" s="192" t="inlineStr"/>
      <c r="R127" s="192" t="inlineStr"/>
      <c r="S127" s="192" t="inlineStr"/>
      <c r="T127" s="192" t="inlineStr"/>
      <c r="U127" s="193">
        <f>I121</f>
        <v/>
      </c>
    </row>
    <row r="128" ht="18.75" customFormat="1" customHeight="1" s="194">
      <c r="A128" s="194" t="inlineStr">
        <is>
          <t>K20</t>
        </is>
      </c>
      <c r="B128" s="96" t="inlineStr">
        <is>
          <t xml:space="preserve">Total </t>
        </is>
      </c>
      <c r="C128" s="987">
        <f>INDIRECT(ADDRESS(MATCH("K16T",$A:$A,0),COLUMN(C$13),4))+INDIRECT(ADDRESS(MATCH("K17T",$A:$A,0),COLUMN(C$13),4))+INDIRECT(ADDRESS(MATCH("K18T",$A:$A,0),COLUMN(C$13),4))+SUM(INDIRECT(ADDRESS(MATCH("K19",$A:$A,0),COLUMN(C$13),4)&amp;":"&amp;ADDRESS(MATCH("K20",$A:$A,0)-1,COLUMN(C$13),4)))</f>
        <v/>
      </c>
      <c r="D128" s="987">
        <f>INDIRECT(ADDRESS(MATCH("K16T",$A:$A,0),COLUMN(D$13),4))+INDIRECT(ADDRESS(MATCH("K17T",$A:$A,0),COLUMN(D$13),4))+INDIRECT(ADDRESS(MATCH("K18T",$A:$A,0),COLUMN(D$13),4))+SUM(INDIRECT(ADDRESS(MATCH("K19",$A:$A,0),COLUMN(D$13),4)&amp;":"&amp;ADDRESS(MATCH("K20",$A:$A,0)-1,COLUMN(D$13),4)))</f>
        <v/>
      </c>
      <c r="E128" s="987">
        <f>INDIRECT(ADDRESS(MATCH("K16T",$A:$A,0),COLUMN(E$13),4))+INDIRECT(ADDRESS(MATCH("K17T",$A:$A,0),COLUMN(E$13),4))+INDIRECT(ADDRESS(MATCH("K18T",$A:$A,0),COLUMN(E$13),4))+SUM(INDIRECT(ADDRESS(MATCH("K19",$A:$A,0),COLUMN(E$13),4)&amp;":"&amp;ADDRESS(MATCH("K20",$A:$A,0)-1,COLUMN(E$13),4)))</f>
        <v/>
      </c>
      <c r="F128" s="987">
        <f>INDIRECT(ADDRESS(MATCH("K16T",$A:$A,0),COLUMN(F$13),4))+INDIRECT(ADDRESS(MATCH("K17T",$A:$A,0),COLUMN(F$13),4))+INDIRECT(ADDRESS(MATCH("K18T",$A:$A,0),COLUMN(F$13),4))+SUM(INDIRECT(ADDRESS(MATCH("K19",$A:$A,0),COLUMN(F$13),4)&amp;":"&amp;ADDRESS(MATCH("K20",$A:$A,0)-1,COLUMN(F$13),4)))</f>
        <v/>
      </c>
      <c r="G128" s="987">
        <f>INDIRECT(ADDRESS(MATCH("K16T",$A:$A,0),COLUMN(G$13),4))+INDIRECT(ADDRESS(MATCH("K17T",$A:$A,0),COLUMN(G$13),4))+INDIRECT(ADDRESS(MATCH("K18T",$A:$A,0),COLUMN(G$13),4))+SUM(INDIRECT(ADDRESS(MATCH("K19",$A:$A,0),COLUMN(G$13),4)&amp;":"&amp;ADDRESS(MATCH("K20",$A:$A,0)-1,COLUMN(G$13),4)))</f>
        <v/>
      </c>
      <c r="H128" s="987">
        <f>INDIRECT(ADDRESS(MATCH("K16T",$A:$A,0),COLUMN(H$13),4))+INDIRECT(ADDRESS(MATCH("K17T",$A:$A,0),COLUMN(H$13),4))+INDIRECT(ADDRESS(MATCH("K18T",$A:$A,0),COLUMN(H$13),4))+SUM(INDIRECT(ADDRESS(MATCH("K19",$A:$A,0),COLUMN(H$13),4)&amp;":"&amp;ADDRESS(MATCH("K20",$A:$A,0)-1,COLUMN(H$13),4)))</f>
        <v/>
      </c>
      <c r="I128" s="988" t="n"/>
      <c r="J128" s="196" t="n"/>
      <c r="K128" s="197" t="n"/>
      <c r="L128" s="197" t="n"/>
      <c r="M128" s="197" t="n"/>
      <c r="N128" s="966">
        <f>B128</f>
        <v/>
      </c>
      <c r="O128" s="198">
        <f>C128*BS!$B$9</f>
        <v/>
      </c>
      <c r="P128" s="198">
        <f>D128*BS!$B$9</f>
        <v/>
      </c>
      <c r="Q128" s="198">
        <f>E128*BS!$B$9</f>
        <v/>
      </c>
      <c r="R128" s="198">
        <f>F128*BS!$B$9</f>
        <v/>
      </c>
      <c r="S128" s="198">
        <f>G128*BS!$B$9</f>
        <v/>
      </c>
      <c r="T128" s="198">
        <f>H128*BS!$B$9</f>
        <v/>
      </c>
      <c r="U128" s="193">
        <f>I122</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89" t="n"/>
      <c r="D129" s="989" t="n"/>
      <c r="E129" s="989" t="n"/>
      <c r="F129" s="989" t="n"/>
      <c r="G129" s="989" t="n"/>
      <c r="H129" s="989" t="n"/>
      <c r="I129" s="980" t="n"/>
      <c r="J129" s="180" t="n"/>
      <c r="N129" s="976" t="inlineStr"/>
      <c r="O129" s="192" t="inlineStr"/>
      <c r="P129" s="192" t="inlineStr"/>
      <c r="Q129" s="192" t="inlineStr"/>
      <c r="R129" s="192" t="inlineStr"/>
      <c r="S129" s="192" t="inlineStr"/>
      <c r="T129" s="192" t="inlineStr"/>
      <c r="U129" s="193" t="n"/>
    </row>
    <row r="130">
      <c r="A130" s="194" t="inlineStr">
        <is>
          <t>K21</t>
        </is>
      </c>
      <c r="B130" s="96" t="inlineStr">
        <is>
          <t xml:space="preserve">Deferred Taxes </t>
        </is>
      </c>
      <c r="C130" s="990" t="n"/>
      <c r="D130" s="990" t="n"/>
      <c r="E130" s="990" t="n"/>
      <c r="F130" s="990" t="n"/>
      <c r="G130" s="990" t="n"/>
      <c r="H130" s="990" t="n"/>
      <c r="I130" s="988" t="n"/>
      <c r="J130" s="196" t="n"/>
      <c r="K130" s="197" t="n"/>
      <c r="L130" s="197" t="n"/>
      <c r="M130" s="197" t="n"/>
      <c r="N130" s="966">
        <f>B130</f>
        <v/>
      </c>
      <c r="O130" s="198" t="inlineStr"/>
      <c r="P130" s="198" t="inlineStr"/>
      <c r="Q130" s="198" t="inlineStr"/>
      <c r="R130" s="198" t="inlineStr"/>
      <c r="S130" s="198" t="inlineStr"/>
      <c r="T130" s="198" t="inlineStr"/>
      <c r="U130" s="193">
        <f>I124</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103" t="n"/>
      <c r="D131" s="103" t="n"/>
      <c r="E131" s="103" t="n"/>
      <c r="F131" s="103" t="n"/>
      <c r="G131" s="103" t="n"/>
      <c r="H131" s="103" t="n"/>
      <c r="I131" s="988" t="n"/>
      <c r="J131" s="196" t="n"/>
      <c r="K131" s="197" t="n"/>
      <c r="L131" s="197" t="n"/>
      <c r="M131" s="197" t="n"/>
      <c r="N131" s="966" t="inlineStr"/>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52" t="n"/>
      <c r="D132" s="952" t="n"/>
      <c r="E132" s="952" t="n"/>
      <c r="F132" s="952" t="n"/>
      <c r="G132" s="952" t="n"/>
      <c r="H132" s="952" t="n"/>
      <c r="I132" s="980" t="n"/>
      <c r="J132" s="180" t="n"/>
      <c r="N132" s="976" t="inlineStr"/>
      <c r="O132" s="192" t="inlineStr"/>
      <c r="P132" s="192" t="inlineStr"/>
      <c r="Q132" s="192" t="inlineStr"/>
      <c r="R132" s="192" t="inlineStr"/>
      <c r="S132" s="192" t="inlineStr"/>
      <c r="T132" s="192" t="inlineStr"/>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f>SUM(INDIRECT(ADDRESS(MATCH("K21",$A:$A,0)+1,COLUMN(G$13),4)&amp;":"&amp;ADDRESS(MATCH("K22",$A:$A,0)-1,COLUMN(G$13),4)))</f>
        <v/>
      </c>
      <c r="H133" s="954">
        <f>SUM(INDIRECT(ADDRESS(MATCH("K21",$A:$A,0)+1,COLUMN(H$13),4)&amp;":"&amp;ADDRESS(MATCH("K22",$A:$A,0)-1,COLUMN(H$13),4)))</f>
        <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A135" s="79" t="n"/>
      <c r="B135" s="102" t="inlineStr">
        <is>
          <t xml:space="preserve"> Current Employee Benefits</t>
        </is>
      </c>
      <c r="C135" s="991" t="n"/>
      <c r="D135" s="991" t="n"/>
      <c r="E135" s="991" t="n"/>
      <c r="F135" s="991" t="n"/>
      <c r="G135" s="991" t="n">
        <v>-966176</v>
      </c>
      <c r="H135" s="991" t="n">
        <v>-1038813</v>
      </c>
      <c r="I135" s="984" t="n"/>
      <c r="J135" s="180" t="n"/>
      <c r="N135" s="976">
        <f>B135</f>
        <v/>
      </c>
      <c r="O135" s="192" t="inlineStr"/>
      <c r="P135" s="192" t="inlineStr"/>
      <c r="Q135" s="192" t="inlineStr"/>
      <c r="R135" s="192" t="inlineStr"/>
      <c r="S135" s="192">
        <f>G135*BS!$B$9</f>
        <v/>
      </c>
      <c r="T135" s="192">
        <f>H135*BS!$B$9</f>
        <v/>
      </c>
      <c r="U135" s="193">
        <f>I129</f>
        <v/>
      </c>
    </row>
    <row r="136">
      <c r="A136" s="79" t="n"/>
      <c r="B136" s="102" t="inlineStr">
        <is>
          <t xml:space="preserve"> Non - Current Employee Benefits</t>
        </is>
      </c>
      <c r="C136" s="991" t="n"/>
      <c r="D136" s="991" t="n"/>
      <c r="E136" s="991" t="n"/>
      <c r="F136" s="991" t="n"/>
      <c r="G136" s="991" t="n">
        <v>-745141</v>
      </c>
      <c r="H136" s="991" t="n">
        <v>-812424</v>
      </c>
      <c r="I136" s="992" t="n"/>
      <c r="J136" s="180" t="n"/>
      <c r="N136" s="976">
        <f>B136</f>
        <v/>
      </c>
      <c r="O136" s="192" t="inlineStr"/>
      <c r="P136" s="192" t="inlineStr"/>
      <c r="Q136" s="192" t="inlineStr"/>
      <c r="R136" s="192" t="inlineStr"/>
      <c r="S136" s="192">
        <f>G136*BS!$B$9</f>
        <v/>
      </c>
      <c r="T136" s="192">
        <f>H136*BS!$B$9</f>
        <v/>
      </c>
      <c r="U136" s="193">
        <f>I130</f>
        <v/>
      </c>
    </row>
    <row r="137">
      <c r="A137" s="79" t="n"/>
      <c r="B137" s="102" t="inlineStr">
        <is>
          <t>Other non-current liabilities *</t>
        </is>
      </c>
      <c r="C137" s="103" t="n"/>
      <c r="D137" s="103" t="n"/>
      <c r="E137" s="103" t="n"/>
      <c r="F137" s="103" t="n"/>
      <c r="G137" s="103" t="n">
        <v>966176</v>
      </c>
      <c r="H137" s="103" t="n">
        <v>1038813</v>
      </c>
      <c r="I137" s="992" t="n"/>
      <c r="J137" s="180" t="n"/>
      <c r="N137" s="976">
        <f>B137</f>
        <v/>
      </c>
      <c r="O137" s="192" t="inlineStr"/>
      <c r="P137" s="192" t="inlineStr"/>
      <c r="Q137" s="192" t="inlineStr"/>
      <c r="R137" s="192" t="inlineStr"/>
      <c r="S137" s="192">
        <f>G137*BS!$B$9</f>
        <v/>
      </c>
      <c r="T137" s="192">
        <f>H137*BS!$B$9</f>
        <v/>
      </c>
      <c r="U137" s="193">
        <f>I131</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I132</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I133</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I134</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I135</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I136</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I137</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I138</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I139</f>
        <v/>
      </c>
    </row>
    <row r="146">
      <c r="A146" s="194" t="inlineStr">
        <is>
          <t>K24</t>
        </is>
      </c>
      <c r="B146" s="96" t="inlineStr">
        <is>
          <t xml:space="preserve">Total </t>
        </is>
      </c>
      <c r="C146" s="954">
        <f>SUM(INDIRECT(ADDRESS(MATCH("K23",$A:$A,0)+1,COLUMN(C$13),4)&amp;":"&amp;ADDRESS(MATCH("K24",$A:$A,0)-1,COLUMN(C$13),4)))</f>
        <v/>
      </c>
      <c r="D146" s="954">
        <f>SUM(INDIRECT(ADDRESS(MATCH("K23",$A:$A,0)+1,COLUMN(D$13),4)&amp;":"&amp;ADDRESS(MATCH("K24",$A:$A,0)-1,COLUMN(D$13),4)))</f>
        <v/>
      </c>
      <c r="E146" s="954">
        <f>SUM(INDIRECT(ADDRESS(MATCH("K23",$A:$A,0)+1,COLUMN(E$13),4)&amp;":"&amp;ADDRESS(MATCH("K24",$A:$A,0)-1,COLUMN(E$13),4)))</f>
        <v/>
      </c>
      <c r="F146" s="954">
        <f>SUM(INDIRECT(ADDRESS(MATCH("K23",$A:$A,0)+1,COLUMN(F$13),4)&amp;":"&amp;ADDRESS(MATCH("K24",$A:$A,0)-1,COLUMN(F$13),4)))</f>
        <v/>
      </c>
      <c r="G146" s="954">
        <f>SUM(INDIRECT(ADDRESS(MATCH("K23",$A:$A,0)+1,COLUMN(G$13),4)&amp;":"&amp;ADDRESS(MATCH("K24",$A:$A,0)-1,COLUMN(G$13),4)))</f>
        <v/>
      </c>
      <c r="H146" s="954">
        <f>SUM(INDIRECT(ADDRESS(MATCH("K23",$A:$A,0)+1,COLUMN(H$13),4)&amp;":"&amp;ADDRESS(MATCH("K24",$A:$A,0)-1,COLUMN(H$13),4)))</f>
        <v/>
      </c>
      <c r="I146" s="977" t="n"/>
      <c r="J146" s="196" t="n"/>
      <c r="K146" s="197" t="n"/>
      <c r="L146" s="197" t="n"/>
      <c r="M146" s="197" t="n"/>
      <c r="N146" s="966">
        <f>B146</f>
        <v/>
      </c>
      <c r="O146" s="198">
        <f>C146*BS!$B$9</f>
        <v/>
      </c>
      <c r="P146" s="198">
        <f>D146*BS!$B$9</f>
        <v/>
      </c>
      <c r="Q146" s="198">
        <f>E146*BS!$B$9</f>
        <v/>
      </c>
      <c r="R146" s="198">
        <f>F146*BS!$B$9</f>
        <v/>
      </c>
      <c r="S146" s="198">
        <f>G146*BS!$B$9</f>
        <v/>
      </c>
      <c r="T146" s="198">
        <f>H146*BS!$B$9</f>
        <v/>
      </c>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39" t="n"/>
      <c r="D147" s="939" t="n"/>
      <c r="E147" s="939" t="n"/>
      <c r="F147" s="939" t="n"/>
      <c r="G147" s="939" t="n"/>
      <c r="H147" s="939" t="n"/>
      <c r="I147" s="975" t="n"/>
      <c r="J147" s="180" t="n"/>
      <c r="N147" s="976" t="inlineStr"/>
      <c r="O147" s="192" t="inlineStr"/>
      <c r="P147" s="192" t="inlineStr"/>
      <c r="Q147" s="192" t="inlineStr"/>
      <c r="R147" s="192" t="inlineStr"/>
      <c r="S147" s="192" t="inlineStr"/>
      <c r="T147" s="192" t="inlineStr"/>
      <c r="U147" s="193" t="n"/>
    </row>
    <row r="148">
      <c r="A148" s="194" t="inlineStr">
        <is>
          <t>K25</t>
        </is>
      </c>
      <c r="B148" s="96" t="inlineStr">
        <is>
          <t xml:space="preserve">Minority Interest </t>
        </is>
      </c>
      <c r="C148" s="954" t="n"/>
      <c r="D148" s="954" t="n"/>
      <c r="E148" s="954" t="n"/>
      <c r="F148" s="954" t="n"/>
      <c r="G148" s="954" t="n"/>
      <c r="H148" s="954" t="n"/>
      <c r="I148" s="977"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n"/>
      <c r="C149" s="952" t="n"/>
      <c r="D149" s="952" t="n"/>
      <c r="E149" s="952" t="n"/>
      <c r="F149" s="952" t="n"/>
      <c r="G149" s="952" t="n"/>
      <c r="H149" s="952" t="n"/>
      <c r="I149" s="979" t="n"/>
      <c r="J149" s="180" t="n"/>
      <c r="N149" s="976" t="inlineStr"/>
      <c r="O149" s="192" t="inlineStr"/>
      <c r="P149" s="192" t="inlineStr"/>
      <c r="Q149" s="192" t="inlineStr"/>
      <c r="R149" s="192" t="inlineStr"/>
      <c r="S149" s="192" t="inlineStr"/>
      <c r="T149" s="192" t="inlineStr"/>
      <c r="U149" s="193">
        <f>I143</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I144</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I145</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I146</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I147</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I148</f>
        <v/>
      </c>
    </row>
    <row r="155" ht="18.75" customFormat="1" customHeight="1" s="194">
      <c r="A155" s="79" t="n"/>
      <c r="B155" s="102" t="n"/>
      <c r="C155" s="103" t="n"/>
      <c r="D155" s="103" t="n"/>
      <c r="E155" s="103" t="n"/>
      <c r="F155" s="103" t="n"/>
      <c r="G155" s="103" t="n"/>
      <c r="H155" s="103" t="n"/>
      <c r="I155" s="979" t="n"/>
      <c r="J155" s="180" t="n"/>
      <c r="N155" s="976" t="inlineStr"/>
      <c r="O155" s="192" t="inlineStr"/>
      <c r="P155" s="192" t="inlineStr"/>
      <c r="Q155" s="192" t="inlineStr"/>
      <c r="R155" s="192" t="inlineStr"/>
      <c r="S155" s="192" t="inlineStr"/>
      <c r="T155" s="192" t="inlineStr"/>
      <c r="U155" s="193">
        <f>I149</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I150</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I151</f>
        <v/>
      </c>
    </row>
    <row r="158" ht="18.75" customFormat="1" customHeight="1" s="194">
      <c r="A158" s="79" t="n"/>
      <c r="B158" s="102" t="n"/>
      <c r="C158" s="989" t="n"/>
      <c r="D158" s="971" t="n"/>
      <c r="E158" s="939" t="n"/>
      <c r="F158" s="939" t="n"/>
      <c r="G158" s="939" t="n"/>
      <c r="H158" s="939" t="n"/>
      <c r="I158" s="975" t="n"/>
      <c r="J158" s="180" t="n"/>
      <c r="N158" s="976" t="inlineStr"/>
      <c r="O158" s="192" t="inlineStr"/>
      <c r="P158" s="192" t="inlineStr"/>
      <c r="Q158" s="192" t="inlineStr"/>
      <c r="R158" s="192" t="inlineStr"/>
      <c r="S158" s="192" t="inlineStr"/>
      <c r="T158" s="192" t="inlineStr"/>
      <c r="U158" s="193">
        <f>I152</f>
        <v/>
      </c>
    </row>
    <row r="159" ht="18.75" customFormat="1" customHeight="1" s="194">
      <c r="A159" s="194" t="inlineStr">
        <is>
          <t>K26</t>
        </is>
      </c>
      <c r="B159" s="96" t="inlineStr">
        <is>
          <t xml:space="preserve">Total </t>
        </is>
      </c>
      <c r="C159" s="954">
        <f>SUM(INDIRECT(ADDRESS(MATCH("K25",$A:$A,0)+1,COLUMN(C$13),4)&amp;":"&amp;ADDRESS(MATCH("K26",$A:$A,0)-1,COLUMN(C$13),4)))</f>
        <v/>
      </c>
      <c r="D159" s="954">
        <f>SUM(INDIRECT(ADDRESS(MATCH("K25",$A:$A,0)+1,COLUMN(D$13),4)&amp;":"&amp;ADDRESS(MATCH("K26",$A:$A,0)-1,COLUMN(D$13),4)))</f>
        <v/>
      </c>
      <c r="E159" s="954">
        <f>SUM(INDIRECT(ADDRESS(MATCH("K25",$A:$A,0)+1,COLUMN(E$13),4)&amp;":"&amp;ADDRESS(MATCH("K26",$A:$A,0)-1,COLUMN(E$13),4)))</f>
        <v/>
      </c>
      <c r="F159" s="954">
        <f>SUM(INDIRECT(ADDRESS(MATCH("K25",$A:$A,0)+1,COLUMN(F$13),4)&amp;":"&amp;ADDRESS(MATCH("K26",$A:$A,0)-1,COLUMN(F$13),4)))</f>
        <v/>
      </c>
      <c r="G159" s="954">
        <f>SUM(INDIRECT(ADDRESS(MATCH("K25",$A:$A,0)+1,COLUMN(G$13),4)&amp;":"&amp;ADDRESS(MATCH("K26",$A:$A,0)-1,COLUMN(G$13),4)))</f>
        <v/>
      </c>
      <c r="H159" s="954">
        <f>SUM(INDIRECT(ADDRESS(MATCH("K25",$A:$A,0)+1,COLUMN(H$13),4)&amp;":"&amp;ADDRESS(MATCH("K26",$A:$A,0)-1,COLUMN(H$13),4)))</f>
        <v/>
      </c>
      <c r="I159" s="988"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f>I154</f>
        <v/>
      </c>
    </row>
    <row r="161">
      <c r="A161" s="194" t="inlineStr">
        <is>
          <t>K27</t>
        </is>
      </c>
      <c r="B161" s="96" t="inlineStr">
        <is>
          <t xml:space="preserve">Common Stock </t>
        </is>
      </c>
      <c r="C161" s="942" t="n"/>
      <c r="D161" s="942" t="n"/>
      <c r="E161" s="942" t="n"/>
      <c r="F161" s="942" t="n"/>
      <c r="G161" s="942" t="n"/>
      <c r="H161" s="942" t="n"/>
      <c r="I161" s="992" t="n"/>
      <c r="J161" s="196" t="n"/>
      <c r="K161" s="197" t="n"/>
      <c r="L161" s="197" t="n"/>
      <c r="M161" s="197" t="n"/>
      <c r="N161" s="966">
        <f>B161</f>
        <v/>
      </c>
      <c r="O161" s="198" t="inlineStr"/>
      <c r="P161" s="198" t="inlineStr"/>
      <c r="Q161" s="198" t="inlineStr"/>
      <c r="R161" s="198" t="inlineStr"/>
      <c r="S161" s="198" t="inlineStr"/>
      <c r="T161" s="198" t="inlineStr"/>
      <c r="U161" s="193">
        <f>I155</f>
        <v/>
      </c>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inlineStr">
        <is>
          <t xml:space="preserve"> 12 Issued Capital 15,000,000 ordinary shares fully paid (2021: 15,000,000)</t>
        </is>
      </c>
      <c r="C162" s="103" t="n"/>
      <c r="D162" s="103" t="n"/>
      <c r="E162" s="103" t="n"/>
      <c r="F162" s="103" t="n"/>
      <c r="G162" s="103" t="n">
        <v>15000000</v>
      </c>
      <c r="H162" s="103" t="n">
        <v>15000000</v>
      </c>
      <c r="I162" s="979" t="n"/>
      <c r="J162" s="196" t="n"/>
      <c r="K162" s="197" t="n"/>
      <c r="L162" s="197" t="n"/>
      <c r="M162" s="197" t="n"/>
      <c r="N162" s="966">
        <f>B162</f>
        <v/>
      </c>
      <c r="O162" s="198" t="inlineStr"/>
      <c r="P162" s="198" t="inlineStr"/>
      <c r="Q162" s="198" t="inlineStr"/>
      <c r="R162" s="198" t="inlineStr"/>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c r="H170" s="229"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f>SUM(INDIRECT(ADDRESS(MATCH("K29",$A:$A,0)+1,COLUMN(G$13),4)&amp;":"&amp;ADDRESS(MATCH("K30",$A:$A,0)-1,COLUMN(G$13),4)))</f>
        <v/>
      </c>
      <c r="H171" s="954">
        <f>SUM(INDIRECT(ADDRESS(MATCH("K29",$A:$A,0)+1,COLUMN(H$13),4)&amp;":"&amp;ADDRESS(MATCH("K30",$A:$A,0)-1,COLUMN(H$13),4)))</f>
        <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inlineStr">
        <is>
          <t>Other Reserves *</t>
        </is>
      </c>
      <c r="C173" s="993" t="n"/>
      <c r="D173" s="993" t="n"/>
      <c r="E173" s="993" t="n"/>
      <c r="F173" s="993" t="n"/>
      <c r="G173" s="993" t="n">
        <v>0</v>
      </c>
      <c r="H173" s="993" t="n">
        <v>0</v>
      </c>
      <c r="I173" s="992" t="n"/>
      <c r="J173" s="180" t="n"/>
      <c r="N173" s="976">
        <f>B173</f>
        <v/>
      </c>
      <c r="O173" s="192" t="inlineStr"/>
      <c r="P173" s="192" t="inlineStr"/>
      <c r="Q173" s="192" t="inlineStr"/>
      <c r="R173" s="192" t="inlineStr"/>
      <c r="S173" s="192">
        <f>G173*BS!$B$9</f>
        <v/>
      </c>
      <c r="T173" s="192">
        <f>H173*BS!$B$9</f>
        <v/>
      </c>
      <c r="U173" s="193">
        <f>I167</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f>SUM(INDIRECT(ADDRESS(MATCH("K31",$A:$A,0)+1,COLUMN(G$13),4)&amp;":"&amp;ADDRESS(MATCH("K32",$A:$A,0)-1,COLUMN(G$13),4)))</f>
        <v/>
      </c>
      <c r="H184" s="954">
        <f>SUM(INDIRECT(ADDRESS(MATCH("K31",$A:$A,0)+1,COLUMN(H$13),4)&amp;":"&amp;ADDRESS(MATCH("K32",$A:$A,0)-1,COLUMN(H$13),4)))</f>
        <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n"/>
      <c r="C185" s="996" t="n"/>
      <c r="D185" s="996" t="n"/>
      <c r="E185" s="996" t="n"/>
      <c r="F185" s="996" t="n"/>
      <c r="G185" s="996" t="n"/>
      <c r="H185" s="996" t="n"/>
      <c r="I185" s="997" t="n"/>
      <c r="J185" s="180" t="n"/>
      <c r="N185" s="976" t="inlineStr"/>
      <c r="O185" s="192" t="inlineStr"/>
      <c r="P185" s="192" t="inlineStr"/>
      <c r="Q185" s="192" t="inlineStr"/>
      <c r="R185" s="192" t="inlineStr"/>
      <c r="S185" s="192" t="inlineStr"/>
      <c r="T185" s="192" t="inlineStr"/>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inlineStr">
        <is>
          <t>Retained earnings</t>
        </is>
      </c>
      <c r="C187" s="103" t="n"/>
      <c r="D187" s="103" t="n"/>
      <c r="E187" s="103" t="n"/>
      <c r="F187" s="103" t="n"/>
      <c r="G187" s="103" t="n">
        <v>90541646</v>
      </c>
      <c r="H187" s="103" t="n">
        <v>96102067</v>
      </c>
      <c r="I187" s="998" t="n"/>
      <c r="J187" s="196" t="n"/>
      <c r="K187" s="197" t="n"/>
      <c r="L187" s="197" t="n"/>
      <c r="M187" s="197" t="n"/>
      <c r="N187" s="966">
        <f>B187</f>
        <v/>
      </c>
      <c r="O187" s="198" t="inlineStr"/>
      <c r="P187" s="198" t="inlineStr"/>
      <c r="Q187" s="198" t="inlineStr"/>
      <c r="R187" s="198" t="inlineStr"/>
      <c r="S187" s="198">
        <f>G187*BS!$B$9</f>
        <v/>
      </c>
      <c r="T187" s="198">
        <f>H187*BS!$B$9</f>
        <v/>
      </c>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f>SUM(INDIRECT(ADDRESS(MATCH("K35",$A:$A,0)+1,COLUMN(G$13),4)&amp;":"&amp;ADDRESS(MATCH("K36",$A:$A,0)-1,COLUMN(G$13),4)))</f>
        <v/>
      </c>
      <c r="H201" s="954">
        <f>SUM(INDIRECT(ADDRESS(MATCH("K35",$A:$A,0)+1,COLUMN(H$13),4)&amp;":"&amp;ADDRESS(MATCH("K36",$A:$A,0)-1,COLUMN(H$13),4)))</f>
        <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c r="H205" s="1002" t="n"/>
      <c r="I205" s="984" t="n"/>
      <c r="J205" s="180" t="n"/>
      <c r="N205" s="976" t="inlineStr"/>
      <c r="O205" s="192" t="inlineStr"/>
      <c r="P205" s="192" t="inlineStr"/>
      <c r="Q205" s="192" t="inlineStr"/>
      <c r="R205" s="192" t="inlineStr"/>
      <c r="S205" s="192" t="inlineStr"/>
      <c r="T205" s="192" t="inlineStr"/>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f>SUM(INDIRECT(ADDRESS(MATCH("K37",$A:$A,0)+1,COLUMN(G$13),4)&amp;":"&amp;ADDRESS(MATCH("K38",$A:$A,0)-1,COLUMN(G$13),4)))</f>
        <v/>
      </c>
      <c r="H206" s="954">
        <f>SUM(INDIRECT(ADDRESS(MATCH("K37",$A:$A,0)+1,COLUMN(H$13),4)&amp;":"&amp;ADDRESS(MATCH("K38",$A:$A,0)-1,COLUMN(H$13),4)))</f>
        <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Revenue from the Sale of Goods</t>
        </is>
      </c>
      <c r="C15" s="939" t="n"/>
      <c r="D15" s="939" t="n"/>
      <c r="E15" s="939" t="n"/>
      <c r="F15" s="939" t="n"/>
      <c r="G15" s="939" t="n">
        <v>2021</v>
      </c>
      <c r="H15" s="939" t="n">
        <v>57025755</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Administration expenses</t>
        </is>
      </c>
      <c r="C56" s="939" t="n"/>
      <c r="D56" s="939" t="n"/>
      <c r="E56" s="939" t="n"/>
      <c r="F56" s="939" t="n"/>
      <c r="G56" s="939" t="n">
        <v>1683998</v>
      </c>
      <c r="H56" s="939" t="n">
        <v>1790533</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0</v>
      </c>
      <c r="H138" s="939" t="n">
        <v>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15757728</v>
      </c>
      <c r="G12" s="1029" t="n">
        <v>17980348</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-1268275</v>
      </c>
      <c r="G13" s="1028" t="n">
        <v>-732317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164013</v>
      </c>
      <c r="G16" s="1028" t="n">
        <v>154870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-2139274</v>
      </c>
      <c r="G18" s="1029" t="n">
        <v>-4112433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-13500000</v>
      </c>
      <c r="G21" s="1028" t="n">
        <v>-13500000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-13471955</v>
      </c>
      <c r="G25" s="1029" t="n">
        <v>-13904406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