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_A.Papadakis\Downloads\"/>
    </mc:Choice>
  </mc:AlternateContent>
  <xr:revisionPtr revIDLastSave="0" documentId="13_ncr:1_{61D39BFA-1AAE-4B27-93C2-F21A2A2EC468}" xr6:coauthVersionLast="47" xr6:coauthVersionMax="47" xr10:uidLastSave="{00000000-0000-0000-0000-000000000000}"/>
  <bookViews>
    <workbookView xWindow="28680" yWindow="-120" windowWidth="29040" windowHeight="15720" xr2:uid="{9A8E3230-70CE-4CAC-8DA4-FA90BED5BB41}"/>
  </bookViews>
  <sheets>
    <sheet name="Summary of Result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4" l="1"/>
  <c r="L21" i="4"/>
  <c r="L22" i="4"/>
  <c r="L23" i="4"/>
  <c r="L24" i="4"/>
  <c r="L25" i="4"/>
  <c r="L26" i="4"/>
  <c r="L27" i="4"/>
  <c r="L28" i="4"/>
  <c r="L29" i="4"/>
  <c r="L30" i="4" s="1"/>
  <c r="L20" i="4"/>
  <c r="K21" i="4"/>
  <c r="K22" i="4"/>
  <c r="K23" i="4"/>
  <c r="K24" i="4"/>
  <c r="K25" i="4"/>
  <c r="K26" i="4"/>
  <c r="K27" i="4"/>
  <c r="K28" i="4"/>
  <c r="K29" i="4"/>
  <c r="K30" i="4" s="1"/>
  <c r="K20" i="4"/>
  <c r="J21" i="4"/>
  <c r="J22" i="4"/>
  <c r="J23" i="4"/>
  <c r="J24" i="4"/>
  <c r="J25" i="4"/>
  <c r="J26" i="4"/>
  <c r="J27" i="4"/>
  <c r="J28" i="4"/>
  <c r="J29" i="4"/>
  <c r="J20" i="4"/>
  <c r="I21" i="4"/>
  <c r="I22" i="4"/>
  <c r="I23" i="4"/>
  <c r="I24" i="4"/>
  <c r="I25" i="4"/>
  <c r="I26" i="4"/>
  <c r="I27" i="4"/>
  <c r="I28" i="4"/>
  <c r="I29" i="4"/>
  <c r="I30" i="4" s="1"/>
  <c r="I20" i="4"/>
  <c r="H21" i="4"/>
  <c r="H22" i="4"/>
  <c r="H23" i="4"/>
  <c r="H24" i="4"/>
  <c r="H25" i="4"/>
  <c r="H26" i="4"/>
  <c r="H27" i="4"/>
  <c r="H28" i="4"/>
  <c r="H29" i="4"/>
  <c r="H30" i="4" s="1"/>
  <c r="H20" i="4"/>
  <c r="G20" i="4"/>
  <c r="G30" i="4"/>
  <c r="G21" i="4"/>
  <c r="G22" i="4"/>
  <c r="G23" i="4"/>
  <c r="G24" i="4"/>
  <c r="G25" i="4"/>
  <c r="G26" i="4"/>
  <c r="G27" i="4"/>
  <c r="G28" i="4"/>
  <c r="G29" i="4"/>
  <c r="C30" i="4"/>
  <c r="D30" i="4"/>
  <c r="E30" i="4"/>
  <c r="F30" i="4"/>
  <c r="B30" i="4"/>
  <c r="M12" i="4"/>
  <c r="N3" i="4"/>
  <c r="N4" i="4"/>
  <c r="N5" i="4"/>
  <c r="N6" i="4"/>
  <c r="N7" i="4"/>
  <c r="N8" i="4"/>
  <c r="N9" i="4"/>
  <c r="N10" i="4"/>
  <c r="N11" i="4"/>
  <c r="N2" i="4"/>
  <c r="L3" i="4"/>
  <c r="L4" i="4"/>
  <c r="L5" i="4"/>
  <c r="L6" i="4"/>
  <c r="L7" i="4"/>
  <c r="L8" i="4"/>
  <c r="L9" i="4"/>
  <c r="L10" i="4"/>
  <c r="L11" i="4"/>
  <c r="L2" i="4"/>
  <c r="H2" i="4"/>
  <c r="I12" i="4"/>
  <c r="G12" i="4"/>
  <c r="F12" i="4"/>
  <c r="B12" i="4"/>
  <c r="C12" i="4"/>
  <c r="D12" i="4"/>
  <c r="E12" i="4"/>
  <c r="J3" i="4"/>
  <c r="J4" i="4"/>
  <c r="J5" i="4"/>
  <c r="J6" i="4"/>
  <c r="J7" i="4"/>
  <c r="J8" i="4"/>
  <c r="J9" i="4"/>
  <c r="J10" i="4"/>
  <c r="J11" i="4"/>
  <c r="J2" i="4"/>
  <c r="H11" i="4"/>
  <c r="H10" i="4"/>
  <c r="H9" i="4"/>
  <c r="H8" i="4"/>
  <c r="H7" i="4"/>
  <c r="H6" i="4"/>
  <c r="H5" i="4"/>
  <c r="H4" i="4"/>
  <c r="H3" i="4"/>
</calcChain>
</file>

<file path=xl/sharedStrings.xml><?xml version="1.0" encoding="utf-8"?>
<sst xmlns="http://schemas.openxmlformats.org/spreadsheetml/2006/main" count="42" uniqueCount="25">
  <si>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</si>
  <si>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</si>
  <si>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</si>
  <si>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</si>
  <si>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</si>
  <si>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</si>
  <si>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</si>
  <si>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</si>
  <si>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</si>
  <si>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</si>
  <si>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Dataset</t>
  </si>
  <si>
    <t>Default Configuration (Table 3)</t>
  </si>
  <si>
    <t>Best Grid (Table 3)</t>
  </si>
  <si>
    <t>Best Solution P1 (Table 4)</t>
  </si>
  <si>
    <t>Best Solution P2 AutoML (Table 5)</t>
  </si>
  <si>
    <t>Best Solution P2 RF (Table 6)</t>
  </si>
  <si>
    <t>Best JedAI</t>
  </si>
  <si>
    <t>Best AutoER - Best JedAI</t>
  </si>
  <si>
    <t>Magellan</t>
  </si>
  <si>
    <t>Default JedAI</t>
  </si>
  <si>
    <t>Best Sampling vs Magellan</t>
  </si>
  <si>
    <t>Best Sampling vs JedAI</t>
  </si>
  <si>
    <t>Best AutoML vs Magellan</t>
  </si>
  <si>
    <t>Best RF vs Magellan</t>
  </si>
  <si>
    <t>Best AutoML vs JedAI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</si>
</sst>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8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1" fillId="0" borderId="0" xfId="0" applyFont="1"/>
    <xf numFmtId="2" fontId="0" fillId="2" borderId="0" xfId="0" applyNumberFormat="1" applyFill="1"/>
    <xf numFmtId="2" fontId="1" fillId="0" borderId="0" xfId="0" applyNumberFormat="1" applyFont="1"/>
    <xf numFmtId="2" fontId="0" fillId="0" borderId="0" xfId="0" applyNumberFormat="1" applyFill="1"/>
    <xf numFmtId="10" fontId="0" fillId="0" borderId="0" xfId="0" applyNumberFormat="1"/>
    <xf numFmtId="10" fontId="1" fillId="0" borderId="0" xfId="0" applyNumberFormat="1" applyFont="1"/>
    <xf numFmtId="10" fontId="0" fillId="2" borderId="0" xfId="0" applyNumberFormat="1" applyFill="1"/>
    <xf numFmtId="10" fontId="1" fillId="2" borderId="0" xfId="0" applyNumberFormat="1" applyFont="1" applyFill="1"/>
    <xf numFmtId="10" fontId="0" fillId="0" borderId="0" xfId="0" applyNumberFormat="1" applyFont="1"/>
    <xf numFmtId="10" fontId="0" fillId="2" borderId="0" xfId="0" applyNumberFormat="1" applyFont="1" applyFill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A6144-BF79-4DC9-8737-8B0FB6481CCD}">
  <dimension ref="A1:N30"/>
  <sheetViews>
    <sheetView tabSelected="1" workbookViewId="0">
      <selection sqref="A1:XFD12"/>
    </sheetView>
  </sheetViews>
  <sheetFormatPr defaultRowHeight="15" x14ac:dyDescent="0.25"/>
  <cols>
    <col min="1" max="1" width="7.7109375" bestFit="1" customWidth="1"/>
    <col min="2" max="2" width="23.85546875" bestFit="1" customWidth="1"/>
    <col min="3" max="3" width="28.85546875" bestFit="1" customWidth="1"/>
    <col min="4" max="4" width="17.42578125" bestFit="1" customWidth="1"/>
    <col min="5" max="5" width="23.85546875" bestFit="1" customWidth="1"/>
    <col min="6" max="6" width="31.42578125" bestFit="1" customWidth="1"/>
    <col min="7" max="7" width="26.5703125" bestFit="1" customWidth="1"/>
    <col min="8" max="8" width="22.85546875" bestFit="1" customWidth="1"/>
    <col min="9" max="9" width="23.7109375" bestFit="1" customWidth="1"/>
    <col min="10" max="10" width="20.140625" bestFit="1" customWidth="1"/>
    <col min="11" max="11" width="18.7109375" bestFit="1" customWidth="1"/>
    <col min="13" max="13" width="12.85546875" bestFit="1" customWidth="1"/>
  </cols>
  <sheetData>
    <row r="1" spans="1:14" x14ac:dyDescent="0.25">
      <c r="A1" s="2" t="s">
        <v>10</v>
      </c>
      <c r="B1" s="2" t="s">
        <v>16</v>
      </c>
      <c r="C1" s="2" t="s">
        <v>11</v>
      </c>
      <c r="D1" s="4" t="s">
        <v>12</v>
      </c>
      <c r="E1" s="2" t="s">
        <v>13</v>
      </c>
      <c r="F1" s="2" t="s">
        <v>14</v>
      </c>
      <c r="G1" s="2" t="s">
        <v>15</v>
      </c>
      <c r="H1" s="2" t="s">
        <v>17</v>
      </c>
      <c r="I1" s="2" t="s">
        <v>18</v>
      </c>
      <c r="M1" s="2" t="s">
        <v>19</v>
      </c>
    </row>
    <row r="2" spans="1:14" x14ac:dyDescent="0.25">
      <c r="A2" t="s">
        <v>0</v>
      </c>
      <c r="B2" s="1">
        <v>88.118814999999998</v>
      </c>
      <c r="C2" s="1">
        <v>47.44</v>
      </c>
      <c r="D2" s="1">
        <v>75.53</v>
      </c>
      <c r="E2" s="1">
        <v>78.430000000000007</v>
      </c>
      <c r="F2" s="1">
        <v>55.3459</v>
      </c>
      <c r="G2" s="1">
        <v>55.3459</v>
      </c>
      <c r="H2" s="1">
        <f>MAX(C2:G2)-B2</f>
        <v>-9.6888149999999911</v>
      </c>
      <c r="I2" s="3">
        <v>84.444400000000002</v>
      </c>
      <c r="J2" s="1">
        <f>I2-MAX(C2:G2)</f>
        <v>6.0143999999999949</v>
      </c>
      <c r="K2" s="5">
        <v>0.64259929999999998</v>
      </c>
      <c r="L2">
        <f>K2*100</f>
        <v>64.259929999999997</v>
      </c>
      <c r="M2" s="1">
        <v>64.259929999999997</v>
      </c>
      <c r="N2" s="1">
        <f>M2-MAX(C2:G2)</f>
        <v>-14.17007000000001</v>
      </c>
    </row>
    <row r="3" spans="1:14" x14ac:dyDescent="0.25">
      <c r="A3" t="s">
        <v>1</v>
      </c>
      <c r="B3" s="1">
        <v>94.722086000000004</v>
      </c>
      <c r="C3" s="1">
        <v>85.85</v>
      </c>
      <c r="D3" s="1">
        <v>85.85</v>
      </c>
      <c r="E3" s="1">
        <v>85.85</v>
      </c>
      <c r="F3" s="1">
        <v>81.940100000000001</v>
      </c>
      <c r="G3" s="1">
        <v>78.460700000000003</v>
      </c>
      <c r="H3" s="1">
        <f t="shared" ref="H3:H11" si="0">MAX(C3:G3)-B3</f>
        <v>-8.8720860000000101</v>
      </c>
      <c r="I3" s="1">
        <v>43.478299999999997</v>
      </c>
      <c r="J3" s="1">
        <f t="shared" ref="J3:J11" si="1">I3-MAX(C3:G3)</f>
        <v>-42.371699999999997</v>
      </c>
      <c r="K3" s="5">
        <v>0.86734199999999995</v>
      </c>
      <c r="L3">
        <f t="shared" ref="L3:L11" si="2">K3*100</f>
        <v>86.734200000000001</v>
      </c>
      <c r="M3" s="1">
        <v>86.734200000000001</v>
      </c>
      <c r="N3" s="1">
        <f t="shared" ref="N3:N11" si="3">M3-MAX(C3:G3)</f>
        <v>0.88420000000000698</v>
      </c>
    </row>
    <row r="4" spans="1:14" x14ac:dyDescent="0.25">
      <c r="A4" t="s">
        <v>2</v>
      </c>
      <c r="B4" s="1">
        <v>62.308996999999998</v>
      </c>
      <c r="C4" s="1">
        <v>57.35</v>
      </c>
      <c r="D4" s="1">
        <v>59.19</v>
      </c>
      <c r="E4" s="1">
        <v>58.97</v>
      </c>
      <c r="F4" s="1">
        <v>57.7941</v>
      </c>
      <c r="G4" s="1">
        <v>56.861899999999999</v>
      </c>
      <c r="H4" s="1">
        <f t="shared" si="0"/>
        <v>-3.1189970000000002</v>
      </c>
      <c r="I4" s="1">
        <v>45.482900000000001</v>
      </c>
      <c r="J4" s="1">
        <f t="shared" si="1"/>
        <v>-13.707099999999997</v>
      </c>
      <c r="K4" s="5">
        <v>0.58649099999999998</v>
      </c>
      <c r="L4">
        <f t="shared" si="2"/>
        <v>58.649099999999997</v>
      </c>
      <c r="M4" s="1">
        <v>58.649099999999997</v>
      </c>
      <c r="N4" s="1">
        <f t="shared" si="3"/>
        <v>-0.5409000000000006</v>
      </c>
    </row>
    <row r="5" spans="1:14" x14ac:dyDescent="0.25">
      <c r="A5" t="s">
        <v>3</v>
      </c>
      <c r="B5" s="1">
        <v>99.438069999999996</v>
      </c>
      <c r="C5" s="1">
        <v>97.56</v>
      </c>
      <c r="D5" s="1">
        <v>98.6</v>
      </c>
      <c r="E5" s="3">
        <v>98.56</v>
      </c>
      <c r="F5" s="1">
        <v>98.376900000000006</v>
      </c>
      <c r="G5" s="1">
        <v>98.241699999999994</v>
      </c>
      <c r="H5" s="1">
        <f t="shared" si="0"/>
        <v>-0.83807000000000187</v>
      </c>
      <c r="I5" s="1">
        <v>94.813299999999998</v>
      </c>
      <c r="J5" s="1">
        <f t="shared" si="1"/>
        <v>-3.7866999999999962</v>
      </c>
      <c r="K5" s="5">
        <v>0.98191552999999998</v>
      </c>
      <c r="L5">
        <f t="shared" si="2"/>
        <v>98.191552999999999</v>
      </c>
      <c r="M5" s="1">
        <v>98.191552999999999</v>
      </c>
      <c r="N5" s="1">
        <f t="shared" si="3"/>
        <v>-0.40844699999999534</v>
      </c>
    </row>
    <row r="6" spans="1:14" x14ac:dyDescent="0.25">
      <c r="A6" t="s">
        <v>4</v>
      </c>
      <c r="B6" s="1">
        <v>88.572114999999997</v>
      </c>
      <c r="C6" s="1">
        <v>57.74</v>
      </c>
      <c r="D6" s="1">
        <v>78.73</v>
      </c>
      <c r="E6" s="1">
        <v>78.92</v>
      </c>
      <c r="F6" s="1">
        <v>71.968900000000005</v>
      </c>
      <c r="G6" s="1">
        <v>74.163600000000002</v>
      </c>
      <c r="H6" s="1">
        <f t="shared" si="0"/>
        <v>-9.6521149999999949</v>
      </c>
      <c r="I6" s="1">
        <v>70.5107</v>
      </c>
      <c r="J6" s="1">
        <f t="shared" si="1"/>
        <v>-8.4093000000000018</v>
      </c>
      <c r="K6" s="5">
        <v>0.67594140000000003</v>
      </c>
      <c r="L6">
        <f t="shared" si="2"/>
        <v>67.594139999999996</v>
      </c>
      <c r="M6" s="1">
        <v>67.594139999999996</v>
      </c>
      <c r="N6" s="1">
        <f t="shared" si="3"/>
        <v>-11.325860000000006</v>
      </c>
    </row>
    <row r="7" spans="1:14" x14ac:dyDescent="0.25">
      <c r="A7" t="s">
        <v>5</v>
      </c>
      <c r="B7" s="1">
        <v>74.739829999999998</v>
      </c>
      <c r="C7" s="1">
        <v>30.39</v>
      </c>
      <c r="D7" s="1">
        <v>60.25</v>
      </c>
      <c r="E7" s="1">
        <v>60.42</v>
      </c>
      <c r="F7" s="1">
        <v>55.980600000000003</v>
      </c>
      <c r="G7" s="1">
        <v>45.438699999999997</v>
      </c>
      <c r="H7" s="1">
        <f t="shared" si="0"/>
        <v>-14.319829999999996</v>
      </c>
      <c r="I7" s="1">
        <v>60.897399999999998</v>
      </c>
      <c r="J7" s="1">
        <f t="shared" si="1"/>
        <v>0.47739999999999583</v>
      </c>
      <c r="K7" s="5">
        <v>0.41750500000000001</v>
      </c>
      <c r="L7">
        <f t="shared" si="2"/>
        <v>41.750500000000002</v>
      </c>
      <c r="M7" s="1">
        <v>41.750500000000002</v>
      </c>
      <c r="N7" s="1">
        <f t="shared" si="3"/>
        <v>-18.669499999999999</v>
      </c>
    </row>
    <row r="8" spans="1:14" x14ac:dyDescent="0.25">
      <c r="A8" t="s">
        <v>6</v>
      </c>
      <c r="B8" s="1">
        <v>67.98478999999999</v>
      </c>
      <c r="C8" s="1">
        <v>35.68</v>
      </c>
      <c r="D8" s="1">
        <v>67.36</v>
      </c>
      <c r="E8" s="3">
        <v>67.760000000000005</v>
      </c>
      <c r="F8" s="1">
        <v>50.140999999999998</v>
      </c>
      <c r="G8" s="1">
        <v>62.117800000000003</v>
      </c>
      <c r="H8" s="1">
        <f t="shared" si="0"/>
        <v>-0.2247899999999845</v>
      </c>
      <c r="I8" s="1">
        <v>67.875600000000006</v>
      </c>
      <c r="J8" s="1">
        <f t="shared" si="1"/>
        <v>0.11560000000000059</v>
      </c>
      <c r="K8" s="5">
        <v>0.45454544000000002</v>
      </c>
      <c r="L8">
        <f t="shared" si="2"/>
        <v>45.454544000000006</v>
      </c>
      <c r="M8" s="1">
        <v>45.454544000000006</v>
      </c>
      <c r="N8" s="1">
        <f t="shared" si="3"/>
        <v>-22.305456</v>
      </c>
    </row>
    <row r="9" spans="1:14" x14ac:dyDescent="0.25">
      <c r="A9" t="s">
        <v>7</v>
      </c>
      <c r="B9" s="1">
        <v>70.939229999999995</v>
      </c>
      <c r="C9" s="1">
        <v>35.82</v>
      </c>
      <c r="D9" s="1">
        <v>47.56</v>
      </c>
      <c r="E9" s="1">
        <v>49.53</v>
      </c>
      <c r="F9" s="1">
        <v>40.767400000000002</v>
      </c>
      <c r="G9" s="1">
        <v>40.781399999999998</v>
      </c>
      <c r="H9" s="1">
        <f t="shared" si="0"/>
        <v>-21.409229999999994</v>
      </c>
      <c r="I9" s="3">
        <v>63.6678</v>
      </c>
      <c r="J9" s="1">
        <f t="shared" si="1"/>
        <v>14.137799999999999</v>
      </c>
      <c r="K9" s="5">
        <v>0.45838434</v>
      </c>
      <c r="L9">
        <f t="shared" si="2"/>
        <v>45.838433999999999</v>
      </c>
      <c r="M9" s="1">
        <v>45.838433999999999</v>
      </c>
      <c r="N9" s="1">
        <f t="shared" si="3"/>
        <v>-3.6915660000000017</v>
      </c>
    </row>
    <row r="10" spans="1:14" x14ac:dyDescent="0.25">
      <c r="A10" t="s">
        <v>8</v>
      </c>
      <c r="B10" s="1">
        <v>94.666660000000007</v>
      </c>
      <c r="C10" s="1">
        <v>92.04</v>
      </c>
      <c r="D10" s="1">
        <v>94.89</v>
      </c>
      <c r="E10" s="3">
        <v>94.92</v>
      </c>
      <c r="F10" s="1">
        <v>94.368600000000001</v>
      </c>
      <c r="G10" s="1">
        <v>94.348500000000001</v>
      </c>
      <c r="H10" s="1">
        <f t="shared" si="0"/>
        <v>0.25333999999999435</v>
      </c>
      <c r="I10" s="1">
        <v>87.757300000000001</v>
      </c>
      <c r="J10" s="1">
        <f t="shared" si="1"/>
        <v>-7.162700000000001</v>
      </c>
      <c r="K10" s="5">
        <v>0.9188963</v>
      </c>
      <c r="L10">
        <f t="shared" si="2"/>
        <v>91.889629999999997</v>
      </c>
      <c r="M10" s="1">
        <v>91.889629999999997</v>
      </c>
      <c r="N10" s="1">
        <f t="shared" si="3"/>
        <v>-3.0303700000000049</v>
      </c>
    </row>
    <row r="11" spans="1:14" x14ac:dyDescent="0.25">
      <c r="A11" t="s">
        <v>9</v>
      </c>
      <c r="B11" s="1">
        <v>89.691924999999998</v>
      </c>
      <c r="C11" s="1">
        <v>53.63</v>
      </c>
      <c r="D11" s="1">
        <v>56.12</v>
      </c>
      <c r="E11" s="1">
        <v>56.11</v>
      </c>
      <c r="F11" s="1">
        <v>36.309800000000003</v>
      </c>
      <c r="G11" s="1">
        <v>54.910600000000002</v>
      </c>
      <c r="H11" s="1">
        <f t="shared" si="0"/>
        <v>-33.571925</v>
      </c>
      <c r="I11" s="3">
        <v>60.792200000000001</v>
      </c>
      <c r="J11" s="1">
        <f t="shared" si="1"/>
        <v>4.6722000000000037</v>
      </c>
      <c r="K11" s="5">
        <v>0.86938875999999998</v>
      </c>
      <c r="L11">
        <f t="shared" si="2"/>
        <v>86.938875999999993</v>
      </c>
      <c r="M11" s="1">
        <v>86.938875999999993</v>
      </c>
      <c r="N11" s="1">
        <f t="shared" si="3"/>
        <v>30.818875999999996</v>
      </c>
    </row>
    <row r="12" spans="1:14" x14ac:dyDescent="0.25">
      <c r="B12" s="4">
        <f t="shared" ref="B12:G12" si="4">AVERAGE(B2:B11)</f>
        <v>83.118251799999982</v>
      </c>
      <c r="C12" s="4">
        <f t="shared" si="4"/>
        <v>59.35</v>
      </c>
      <c r="D12" s="4">
        <f t="shared" si="4"/>
        <v>72.407999999999987</v>
      </c>
      <c r="E12" s="4">
        <f t="shared" si="4"/>
        <v>72.947000000000003</v>
      </c>
      <c r="F12" s="4">
        <f t="shared" si="4"/>
        <v>64.299329999999998</v>
      </c>
      <c r="G12" s="4">
        <f t="shared" si="4"/>
        <v>66.067080000000004</v>
      </c>
      <c r="I12" s="4">
        <f>AVERAGE(I2:I11)</f>
        <v>67.971989999999991</v>
      </c>
      <c r="M12" s="4">
        <f>AVERAGE(M2:M11)</f>
        <v>68.730090700000005</v>
      </c>
    </row>
    <row r="19" spans="1:12" x14ac:dyDescent="0.25">
      <c r="A19" s="2" t="s">
        <v>10</v>
      </c>
      <c r="B19" s="2" t="s">
        <v>13</v>
      </c>
      <c r="C19" s="2" t="s">
        <v>14</v>
      </c>
      <c r="D19" s="2" t="s">
        <v>15</v>
      </c>
      <c r="E19" s="2" t="s">
        <v>18</v>
      </c>
      <c r="F19" s="2" t="s">
        <v>19</v>
      </c>
      <c r="G19" s="2" t="s">
        <v>20</v>
      </c>
      <c r="H19" s="2" t="s">
        <v>21</v>
      </c>
      <c r="I19" s="2" t="s">
        <v>22</v>
      </c>
      <c r="J19" s="2" t="s">
        <v>24</v>
      </c>
      <c r="K19" s="2" t="s">
        <v>23</v>
      </c>
      <c r="L19" s="2" t="s">
        <v>23</v>
      </c>
    </row>
    <row r="20" spans="1:12" x14ac:dyDescent="0.25">
      <c r="A20" t="s">
        <v>0</v>
      </c>
      <c r="B20" s="1">
        <v>78.430000000000007</v>
      </c>
      <c r="C20" s="1">
        <v>55.3459</v>
      </c>
      <c r="D20" s="1">
        <v>55.3459</v>
      </c>
      <c r="E20" s="3">
        <v>84.444400000000002</v>
      </c>
      <c r="F20" s="1">
        <v>64.259929999999997</v>
      </c>
      <c r="G20" s="6">
        <f>1-E20/B20</f>
        <v>-7.6684941986484789E-2</v>
      </c>
      <c r="H20" s="6">
        <f>1-F20/B20</f>
        <v>0.1806715542521995</v>
      </c>
      <c r="I20" s="7">
        <f>1-E20/C20</f>
        <v>-0.5257571021521017</v>
      </c>
      <c r="J20" s="10">
        <f>1-F20/C20</f>
        <v>-0.16106034954712078</v>
      </c>
      <c r="K20" s="10">
        <f>1-E20/D20</f>
        <v>-0.5257571021521017</v>
      </c>
      <c r="L20" s="10">
        <f>1-F20/D20</f>
        <v>-0.16106034954712078</v>
      </c>
    </row>
    <row r="21" spans="1:12" x14ac:dyDescent="0.25">
      <c r="A21" t="s">
        <v>1</v>
      </c>
      <c r="B21" s="1">
        <v>85.85</v>
      </c>
      <c r="C21" s="1">
        <v>81.940100000000001</v>
      </c>
      <c r="D21" s="1">
        <v>78.460700000000003</v>
      </c>
      <c r="E21" s="1">
        <v>43.478299999999997</v>
      </c>
      <c r="F21" s="1">
        <v>86.734200000000001</v>
      </c>
      <c r="G21" s="7">
        <f t="shared" ref="G21:G29" si="5">1-E21/B21</f>
        <v>0.49355503785672683</v>
      </c>
      <c r="H21" s="9">
        <f t="shared" ref="H21:H29" si="6">1-F21/B21</f>
        <v>-1.0299359347699655E-2</v>
      </c>
      <c r="I21" s="6">
        <f t="shared" ref="I21:I29" si="7">1-E21/C21</f>
        <v>0.46938922456770249</v>
      </c>
      <c r="J21" s="10">
        <f t="shared" ref="J21:J29" si="8">1-F21/C21</f>
        <v>-5.8507373068863666E-2</v>
      </c>
      <c r="K21" s="7">
        <f t="shared" ref="K21:K29" si="9">1-E21/D21</f>
        <v>0.44585888221746683</v>
      </c>
      <c r="L21" s="10">
        <f t="shared" ref="L21:L29" si="10">1-F21/D21</f>
        <v>-0.10544769547047128</v>
      </c>
    </row>
    <row r="22" spans="1:12" x14ac:dyDescent="0.25">
      <c r="A22" t="s">
        <v>2</v>
      </c>
      <c r="B22" s="1">
        <v>58.97</v>
      </c>
      <c r="C22" s="1">
        <v>57.7941</v>
      </c>
      <c r="D22" s="1">
        <v>56.861899999999999</v>
      </c>
      <c r="E22" s="1">
        <v>45.482900000000001</v>
      </c>
      <c r="F22" s="1">
        <v>58.649099999999997</v>
      </c>
      <c r="G22" s="7">
        <f t="shared" si="5"/>
        <v>0.22871120908936748</v>
      </c>
      <c r="H22" s="8">
        <f t="shared" si="6"/>
        <v>5.4417500423944443E-3</v>
      </c>
      <c r="I22" s="6">
        <f t="shared" si="7"/>
        <v>0.21301828387326738</v>
      </c>
      <c r="J22" s="10">
        <f t="shared" si="8"/>
        <v>-1.4793897646991683E-2</v>
      </c>
      <c r="K22" s="7">
        <f t="shared" si="9"/>
        <v>0.20011642241993322</v>
      </c>
      <c r="L22" s="10">
        <f t="shared" si="10"/>
        <v>-3.1430536088312255E-2</v>
      </c>
    </row>
    <row r="23" spans="1:12" x14ac:dyDescent="0.25">
      <c r="A23" t="s">
        <v>3</v>
      </c>
      <c r="B23" s="3">
        <v>98.56</v>
      </c>
      <c r="C23" s="1">
        <v>98.376900000000006</v>
      </c>
      <c r="D23" s="1">
        <v>98.241699999999994</v>
      </c>
      <c r="E23" s="1">
        <v>94.813299999999998</v>
      </c>
      <c r="F23" s="1">
        <v>98.191552999999999</v>
      </c>
      <c r="G23" s="7">
        <f t="shared" si="5"/>
        <v>3.8014407467532485E-2</v>
      </c>
      <c r="H23" s="8">
        <f t="shared" si="6"/>
        <v>3.7383015422077781E-3</v>
      </c>
      <c r="I23" s="6">
        <f t="shared" si="7"/>
        <v>3.6223950947834371E-2</v>
      </c>
      <c r="J23" s="11">
        <f t="shared" si="8"/>
        <v>1.8840500158066043E-3</v>
      </c>
      <c r="K23" s="7">
        <f t="shared" si="9"/>
        <v>3.4897604581353936E-2</v>
      </c>
      <c r="L23" s="11">
        <f t="shared" si="10"/>
        <v>5.1044515719900208E-4</v>
      </c>
    </row>
    <row r="24" spans="1:12" x14ac:dyDescent="0.25">
      <c r="A24" t="s">
        <v>4</v>
      </c>
      <c r="B24" s="1">
        <v>78.92</v>
      </c>
      <c r="C24" s="1">
        <v>71.968900000000005</v>
      </c>
      <c r="D24" s="1">
        <v>74.163600000000002</v>
      </c>
      <c r="E24" s="1">
        <v>70.5107</v>
      </c>
      <c r="F24" s="1">
        <v>67.594139999999996</v>
      </c>
      <c r="G24" s="7">
        <f t="shared" si="5"/>
        <v>0.1065547389761784</v>
      </c>
      <c r="H24" s="6">
        <f t="shared" si="6"/>
        <v>0.14351064368981259</v>
      </c>
      <c r="I24" s="6">
        <f t="shared" si="7"/>
        <v>2.0261529632938702E-2</v>
      </c>
      <c r="J24" s="7">
        <f t="shared" si="8"/>
        <v>6.0786812081329744E-2</v>
      </c>
      <c r="K24" s="7">
        <f t="shared" si="9"/>
        <v>4.9254620865222365E-2</v>
      </c>
      <c r="L24" s="7">
        <f t="shared" si="10"/>
        <v>8.8580651424688184E-2</v>
      </c>
    </row>
    <row r="25" spans="1:12" x14ac:dyDescent="0.25">
      <c r="A25" t="s">
        <v>5</v>
      </c>
      <c r="B25" s="1">
        <v>60.42</v>
      </c>
      <c r="C25" s="1">
        <v>55.980600000000003</v>
      </c>
      <c r="D25" s="1">
        <v>45.438699999999997</v>
      </c>
      <c r="E25" s="1">
        <v>60.897399999999998</v>
      </c>
      <c r="F25" s="1">
        <v>41.750500000000002</v>
      </c>
      <c r="G25" s="6">
        <f t="shared" si="5"/>
        <v>-7.9013571665011995E-3</v>
      </c>
      <c r="H25" s="6">
        <f t="shared" si="6"/>
        <v>0.30899536577292286</v>
      </c>
      <c r="I25" s="7">
        <f t="shared" si="7"/>
        <v>-8.7830426969342845E-2</v>
      </c>
      <c r="J25" s="7">
        <f t="shared" si="8"/>
        <v>0.2541969896714219</v>
      </c>
      <c r="K25" s="10">
        <f t="shared" si="9"/>
        <v>-0.34020999720502565</v>
      </c>
      <c r="L25" s="7">
        <f t="shared" si="10"/>
        <v>8.1168695407218827E-2</v>
      </c>
    </row>
    <row r="26" spans="1:12" x14ac:dyDescent="0.25">
      <c r="A26" t="s">
        <v>6</v>
      </c>
      <c r="B26" s="3">
        <v>67.760000000000005</v>
      </c>
      <c r="C26" s="1">
        <v>50.140999999999998</v>
      </c>
      <c r="D26" s="1">
        <v>62.117800000000003</v>
      </c>
      <c r="E26" s="1">
        <v>67.875600000000006</v>
      </c>
      <c r="F26" s="1">
        <v>45.454544000000006</v>
      </c>
      <c r="G26" s="6">
        <f t="shared" si="5"/>
        <v>-1.7060212514758977E-3</v>
      </c>
      <c r="H26" s="6">
        <f t="shared" si="6"/>
        <v>0.32918323494687129</v>
      </c>
      <c r="I26" s="7">
        <f t="shared" si="7"/>
        <v>-0.35369458128078834</v>
      </c>
      <c r="J26" s="7">
        <f t="shared" si="8"/>
        <v>9.3465547157017048E-2</v>
      </c>
      <c r="K26" s="10">
        <f t="shared" si="9"/>
        <v>-9.2691627842583113E-2</v>
      </c>
      <c r="L26" s="7">
        <f t="shared" si="10"/>
        <v>0.26825251377221981</v>
      </c>
    </row>
    <row r="27" spans="1:12" x14ac:dyDescent="0.25">
      <c r="A27" t="s">
        <v>7</v>
      </c>
      <c r="B27" s="1">
        <v>49.53</v>
      </c>
      <c r="C27" s="1">
        <v>40.767400000000002</v>
      </c>
      <c r="D27" s="1">
        <v>40.781399999999998</v>
      </c>
      <c r="E27" s="3">
        <v>63.6678</v>
      </c>
      <c r="F27" s="1">
        <v>45.838433999999999</v>
      </c>
      <c r="G27" s="6">
        <f t="shared" si="5"/>
        <v>-0.2854391278013324</v>
      </c>
      <c r="H27" s="6">
        <f t="shared" si="6"/>
        <v>7.4531920048455547E-2</v>
      </c>
      <c r="I27" s="7">
        <f t="shared" si="7"/>
        <v>-0.56173314952633713</v>
      </c>
      <c r="J27" s="10">
        <f t="shared" si="8"/>
        <v>-0.1243894386200739</v>
      </c>
      <c r="K27" s="10">
        <f t="shared" si="9"/>
        <v>-0.56119701628683671</v>
      </c>
      <c r="L27" s="10">
        <f t="shared" si="10"/>
        <v>-0.12400344274595776</v>
      </c>
    </row>
    <row r="28" spans="1:12" x14ac:dyDescent="0.25">
      <c r="A28" t="s">
        <v>8</v>
      </c>
      <c r="B28" s="3">
        <v>94.92</v>
      </c>
      <c r="C28" s="1">
        <v>94.368600000000001</v>
      </c>
      <c r="D28" s="1">
        <v>94.348500000000001</v>
      </c>
      <c r="E28" s="1">
        <v>87.757300000000001</v>
      </c>
      <c r="F28" s="1">
        <v>91.889629999999997</v>
      </c>
      <c r="G28" s="7">
        <f t="shared" si="5"/>
        <v>7.5460387694900932E-2</v>
      </c>
      <c r="H28" s="6">
        <f t="shared" si="6"/>
        <v>3.1925516224188821E-2</v>
      </c>
      <c r="I28" s="6">
        <f t="shared" si="7"/>
        <v>7.005826090458056E-2</v>
      </c>
      <c r="J28" s="7">
        <f t="shared" si="8"/>
        <v>2.6269013209902492E-2</v>
      </c>
      <c r="K28" s="7">
        <f t="shared" si="9"/>
        <v>6.9860146160246273E-2</v>
      </c>
      <c r="L28" s="7">
        <f t="shared" si="10"/>
        <v>2.6061569606300128E-2</v>
      </c>
    </row>
    <row r="29" spans="1:12" x14ac:dyDescent="0.25">
      <c r="A29" t="s">
        <v>9</v>
      </c>
      <c r="B29" s="1">
        <v>56.11</v>
      </c>
      <c r="C29" s="1"/>
      <c r="D29" s="1"/>
      <c r="E29" s="3">
        <v>60.792200000000001</v>
      </c>
      <c r="F29" s="1"/>
      <c r="G29" s="6">
        <f t="shared" si="5"/>
        <v>-8.3446800926751052E-2</v>
      </c>
      <c r="H29" s="7">
        <f t="shared" si="6"/>
        <v>1</v>
      </c>
      <c r="I29" s="7" t="e">
        <f t="shared" si="7"/>
        <v>#DIV/0!</v>
      </c>
      <c r="J29" s="10" t="e">
        <f t="shared" si="8"/>
        <v>#DIV/0!</v>
      </c>
      <c r="K29" s="10" t="e">
        <f t="shared" si="9"/>
        <v>#DIV/0!</v>
      </c>
      <c r="L29" s="10" t="e">
        <f t="shared" si="10"/>
        <v>#DIV/0!</v>
      </c>
    </row>
    <row r="30" spans="1:12" x14ac:dyDescent="0.25">
      <c r="B30" s="4">
        <f>AVERAGE(B20:B29)</f>
        <v>72.947000000000003</v>
      </c>
      <c r="C30" s="4">
        <f t="shared" ref="C30:L30" si="11">AVERAGE(C20:C29)</f>
        <v>67.409277777777774</v>
      </c>
      <c r="D30" s="4">
        <f t="shared" si="11"/>
        <v>67.306688888888885</v>
      </c>
      <c r="E30" s="4">
        <f t="shared" si="11"/>
        <v>67.971989999999991</v>
      </c>
      <c r="F30" s="4">
        <f t="shared" si="11"/>
        <v>66.706892333333329</v>
      </c>
      <c r="G30" s="7">
        <f t="shared" si="11"/>
        <v>4.8711753195216076E-2</v>
      </c>
      <c r="H30" s="7">
        <f t="shared" si="11"/>
        <v>0.20676989271713531</v>
      </c>
      <c r="I30" s="7" t="e">
        <f t="shared" si="11"/>
        <v>#DIV/0!</v>
      </c>
      <c r="J30" s="7" t="e">
        <f t="shared" si="11"/>
        <v>#DIV/0!</v>
      </c>
      <c r="K30" s="7" t="e">
        <f t="shared" si="11"/>
        <v>#DIV/0!</v>
      </c>
      <c r="L30" s="7" t="e">
        <f t="shared" si="11"/>
        <v>#DIV/0!</v>
      </c>
    </row>
  </sheetData>
  <phoneticPr fontId="2" type="noConversion"/>
  <conditionalFormatting sqref="H2:H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Summary of Results</vt:lpstr>
    </vt:vector>
  </TitlesOfParts>
  <Company>PPC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</dc:creator>
  <cp:lastModifiedBy>Papadakis G_A</cp:lastModifiedBy>
  <dcterms:created xsi:type="dcterms:W3CDTF">2022-02-03T07:17:49Z</dcterms:created>
  <dcterms:modified xsi:type="dcterms:W3CDTF">2025-07-17T07:58:51Z</dcterms:modified>
</cp:coreProperties>
</file>