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_A.Papadakis\Downloads\"/>
    </mc:Choice>
  </mc:AlternateContent>
  <xr:revisionPtr revIDLastSave="0" documentId="13_ncr:1_{8A0AE976-40B0-4885-90BD-8F9A11E71AC5}" xr6:coauthVersionLast="47" xr6:coauthVersionMax="47" xr10:uidLastSave="{00000000-0000-0000-0000-000000000000}"/>
  <bookViews>
    <workbookView minimized="1" xWindow="1515" yWindow="1515" windowWidth="21600" windowHeight="11295" xr2:uid="{98F34AC6-7D9B-4A1E-AC0D-D8A3E85BB5AE}"/>
  </bookViews>
  <sheets>
    <sheet name="automl_p2_2901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N13" i="1"/>
  <c r="O12" i="1"/>
  <c r="N12" i="1"/>
  <c r="J13" i="1"/>
  <c r="J12" i="1"/>
  <c r="K3" i="1"/>
  <c r="K4" i="1"/>
  <c r="K5" i="1"/>
  <c r="K6" i="1"/>
  <c r="K7" i="1"/>
  <c r="K8" i="1"/>
  <c r="K9" i="1"/>
  <c r="K10" i="1"/>
  <c r="K11" i="1"/>
  <c r="K2" i="1"/>
  <c r="G13" i="1"/>
  <c r="E13" i="1"/>
  <c r="C13" i="1"/>
  <c r="G12" i="1"/>
  <c r="E12" i="1"/>
  <c r="C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<sst xmlns="http://schemas.openxmlformats.org/spreadsheetml/2006/main" count="49" uniqueCount="19">
  <si>
    <t>TEST_SET</t>
  </si>
  <si>
    <t>DATASET</t>
  </si>
  <si>
    <t>PREDICTED_F1</t>
  </si>
  <si>
    <t>D1</t>
  </si>
  <si>
    <t>all</t>
  </si>
  <si>
    <t>AutoML</t>
  </si>
  <si>
    <t>D10</t>
  </si>
  <si>
    <t>D2</t>
  </si>
  <si>
    <t>D3</t>
  </si>
  <si>
    <t>D4</t>
  </si>
  <si>
    <t>D5</t>
  </si>
  <si>
    <t>D6</t>
  </si>
  <si>
    <t>D7</t>
  </si>
  <si>
    <t>D8</t>
  </si>
  <si>
    <t>D9</t>
  </si>
  <si>
    <t>optuna</t>
  </si>
  <si>
    <t>gridsearch</t>
  </si>
  <si>
    <t>GridsearchRF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</si>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</sst>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2" fontId="0" fillId="0" borderId="0" xfId="0" applyNumberFormat="1"/>
    <xf numFmtId="2" fontId="0" fillId="35" borderId="0" xfId="0" applyNumberFormat="1" applyFill="1"/>
    <xf numFmtId="2" fontId="0" fillId="36" borderId="0" xfId="0" applyNumberFormat="1" applyFill="1"/>
    <xf numFmtId="164" fontId="0" fillId="0" borderId="0" xfId="0" applyNumberFormat="1"/>
    <xf numFmtId="164" fontId="18" fillId="0" borderId="0" xfId="0" applyNumberFormat="1" applyFont="1"/>
    <xf numFmtId="164" fontId="0" fillId="33" borderId="0" xfId="0" applyNumberFormat="1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FB6E-261D-4909-84CA-A9E37F303AB7}">
  <dimension ref="A1:O13"/>
  <sheetViews>
    <sheetView tabSelected="1" workbookViewId="0">
      <selection activeCell="J12" sqref="J12"/>
    </sheetView>
  </sheetViews>
  <sheetFormatPr defaultRowHeight="14.25"/>
  <cols>
    <col min="3" max="3" width="14.875" bestFit="1" customWidth="1"/>
    <col min="10" max="10" width="12.375" bestFit="1" customWidth="1"/>
    <col min="11" max="11" width="9" style="4"/>
  </cols>
  <sheetData>
    <row r="1" spans="1:15">
      <c r="A1" t="s">
        <v>0</v>
      </c>
      <c r="B1" t="s">
        <v>1</v>
      </c>
      <c r="C1" t="s">
        <v>2</v>
      </c>
      <c r="J1" t="s">
        <v>17</v>
      </c>
      <c r="N1" t="s">
        <v>17</v>
      </c>
      <c r="O1" t="s">
        <v>5</v>
      </c>
    </row>
    <row r="2" spans="1:15">
      <c r="A2" t="s">
        <v>3</v>
      </c>
      <c r="B2" t="s">
        <v>4</v>
      </c>
      <c r="C2">
        <v>54.828699999999998</v>
      </c>
      <c r="D2" t="s">
        <v>15</v>
      </c>
      <c r="E2" s="3">
        <v>55.3459</v>
      </c>
      <c r="F2" t="s">
        <v>16</v>
      </c>
      <c r="G2" s="2">
        <v>19.298200000000001</v>
      </c>
      <c r="H2">
        <f>MAX(C2,E2,G2)-MIN(C2,E2,G2)</f>
        <v>36.047699999999999</v>
      </c>
      <c r="I2">
        <v>0</v>
      </c>
      <c r="J2">
        <v>55.3459</v>
      </c>
      <c r="K2" s="5">
        <f>E2-J2</f>
        <v>0</v>
      </c>
      <c r="N2" s="7">
        <v>0.70569999999999999</v>
      </c>
      <c r="O2" s="7">
        <v>0.70569999999999999</v>
      </c>
    </row>
    <row r="3" spans="1:15">
      <c r="A3" t="s">
        <v>7</v>
      </c>
      <c r="B3" t="s">
        <v>4</v>
      </c>
      <c r="C3">
        <v>81.554400000000001</v>
      </c>
      <c r="D3" t="s">
        <v>15</v>
      </c>
      <c r="E3" s="3">
        <v>81.940100000000001</v>
      </c>
      <c r="F3" t="s">
        <v>16</v>
      </c>
      <c r="G3" s="2">
        <v>68.801900000000003</v>
      </c>
      <c r="H3">
        <f t="shared" ref="H3:H11" si="0">MAX(C3,E3,G3)-MIN(C3,E3,G3)</f>
        <v>13.138199999999998</v>
      </c>
      <c r="I3">
        <v>46.46</v>
      </c>
      <c r="J3">
        <v>78.460700000000003</v>
      </c>
      <c r="K3" s="6">
        <f t="shared" ref="K3:K11" si="1">E3-J3</f>
        <v>3.4793999999999983</v>
      </c>
      <c r="N3" s="7">
        <v>0.91390000000000005</v>
      </c>
      <c r="O3" s="7">
        <v>0.95450000000000002</v>
      </c>
    </row>
    <row r="4" spans="1:15">
      <c r="A4" t="s">
        <v>8</v>
      </c>
      <c r="B4" t="s">
        <v>4</v>
      </c>
      <c r="C4">
        <v>56.901899999999998</v>
      </c>
      <c r="D4" t="s">
        <v>15</v>
      </c>
      <c r="E4" s="3">
        <v>57.7941</v>
      </c>
      <c r="F4" t="s">
        <v>16</v>
      </c>
      <c r="G4" s="2">
        <v>40.758899999999997</v>
      </c>
      <c r="H4">
        <f t="shared" si="0"/>
        <v>17.035200000000003</v>
      </c>
      <c r="I4" t="s">
        <v>18</v>
      </c>
      <c r="J4">
        <v>56.861899999999999</v>
      </c>
      <c r="K4" s="5">
        <f t="shared" si="1"/>
        <v>0.93220000000000169</v>
      </c>
      <c r="N4" s="7">
        <v>0.9607</v>
      </c>
      <c r="O4" s="7">
        <v>0.97640000000000005</v>
      </c>
    </row>
    <row r="5" spans="1:15">
      <c r="A5" t="s">
        <v>9</v>
      </c>
      <c r="B5" t="s">
        <v>4</v>
      </c>
      <c r="C5">
        <v>98.450999999999993</v>
      </c>
      <c r="D5" t="s">
        <v>15</v>
      </c>
      <c r="E5">
        <v>98.376900000000006</v>
      </c>
      <c r="F5" t="s">
        <v>16</v>
      </c>
      <c r="G5">
        <v>97.688100000000006</v>
      </c>
      <c r="H5" s="1">
        <f t="shared" si="0"/>
        <v>0.7628999999999877</v>
      </c>
      <c r="I5">
        <v>97</v>
      </c>
      <c r="J5">
        <v>98.241699999999994</v>
      </c>
      <c r="K5" s="5">
        <f t="shared" si="1"/>
        <v>0.13520000000001176</v>
      </c>
      <c r="N5" s="9">
        <v>0.99639999999999995</v>
      </c>
      <c r="O5" s="9">
        <v>0.99770000000000003</v>
      </c>
    </row>
    <row r="6" spans="1:15">
      <c r="A6" t="s">
        <v>10</v>
      </c>
      <c r="B6" t="s">
        <v>4</v>
      </c>
      <c r="C6" s="2">
        <v>26.741700000000002</v>
      </c>
      <c r="D6" t="s">
        <v>15</v>
      </c>
      <c r="E6" s="3">
        <v>71.968900000000005</v>
      </c>
      <c r="F6" t="s">
        <v>16</v>
      </c>
      <c r="G6">
        <v>71.283199999999994</v>
      </c>
      <c r="H6">
        <f t="shared" si="0"/>
        <v>45.227200000000003</v>
      </c>
      <c r="I6" s="1">
        <v>92.79</v>
      </c>
      <c r="J6">
        <v>74.163600000000002</v>
      </c>
      <c r="K6" s="4">
        <f t="shared" si="1"/>
        <v>-2.1946999999999974</v>
      </c>
      <c r="N6" s="7">
        <v>0.93969999999999998</v>
      </c>
      <c r="O6" s="7">
        <v>0.91190000000000004</v>
      </c>
    </row>
    <row r="7" spans="1:15">
      <c r="A7" t="s">
        <v>11</v>
      </c>
      <c r="B7" t="s">
        <v>4</v>
      </c>
      <c r="C7" s="2">
        <v>32.757300000000001</v>
      </c>
      <c r="D7" t="s">
        <v>15</v>
      </c>
      <c r="E7" s="3">
        <v>55.980600000000003</v>
      </c>
      <c r="F7" t="s">
        <v>16</v>
      </c>
      <c r="G7" s="2">
        <v>45.554900000000004</v>
      </c>
      <c r="H7">
        <f t="shared" si="0"/>
        <v>23.223300000000002</v>
      </c>
      <c r="I7" t="s">
        <v>18</v>
      </c>
      <c r="J7">
        <v>45.438699999999997</v>
      </c>
      <c r="K7" s="6">
        <f t="shared" si="1"/>
        <v>10.541900000000005</v>
      </c>
      <c r="N7" s="7">
        <v>0.752</v>
      </c>
      <c r="O7" s="7">
        <v>0.92649999999999999</v>
      </c>
    </row>
    <row r="8" spans="1:15">
      <c r="A8" t="s">
        <v>12</v>
      </c>
      <c r="B8" t="s">
        <v>4</v>
      </c>
      <c r="C8">
        <v>62.173499999999997</v>
      </c>
      <c r="D8" t="s">
        <v>15</v>
      </c>
      <c r="E8" s="2">
        <v>50.140999999999998</v>
      </c>
      <c r="F8" t="s">
        <v>16</v>
      </c>
      <c r="G8">
        <v>57.572200000000002</v>
      </c>
      <c r="H8">
        <f t="shared" si="0"/>
        <v>12.032499999999999</v>
      </c>
      <c r="I8" s="1">
        <v>88.07</v>
      </c>
      <c r="J8">
        <v>62.117800000000003</v>
      </c>
      <c r="K8" s="4">
        <f t="shared" si="1"/>
        <v>-11.976800000000004</v>
      </c>
      <c r="N8" s="7">
        <v>0.91669999999999996</v>
      </c>
      <c r="O8" s="7">
        <v>0.74</v>
      </c>
    </row>
    <row r="9" spans="1:15">
      <c r="A9" t="s">
        <v>13</v>
      </c>
      <c r="B9" t="s">
        <v>4</v>
      </c>
      <c r="C9">
        <v>40.270299999999999</v>
      </c>
      <c r="D9" t="s">
        <v>15</v>
      </c>
      <c r="E9" s="3">
        <v>40.767400000000002</v>
      </c>
      <c r="F9" t="s">
        <v>16</v>
      </c>
      <c r="G9" s="2">
        <v>34.610199999999999</v>
      </c>
      <c r="H9">
        <f t="shared" si="0"/>
        <v>6.1572000000000031</v>
      </c>
      <c r="I9" t="s">
        <v>18</v>
      </c>
      <c r="J9">
        <v>40.781399999999998</v>
      </c>
      <c r="K9" s="5">
        <f t="shared" si="1"/>
        <v>-1.3999999999995794E-2</v>
      </c>
      <c r="N9" s="7">
        <v>0.82330000000000003</v>
      </c>
      <c r="O9" s="7">
        <v>0.82299999999999995</v>
      </c>
    </row>
    <row r="10" spans="1:15">
      <c r="A10" t="s">
        <v>14</v>
      </c>
      <c r="B10" t="s">
        <v>4</v>
      </c>
      <c r="C10">
        <v>94.3887</v>
      </c>
      <c r="D10" t="s">
        <v>15</v>
      </c>
      <c r="E10">
        <v>94.368600000000001</v>
      </c>
      <c r="F10" t="s">
        <v>16</v>
      </c>
      <c r="G10">
        <v>94.368600000000001</v>
      </c>
      <c r="H10" s="1">
        <f t="shared" si="0"/>
        <v>2.0099999999999341E-2</v>
      </c>
      <c r="I10">
        <v>64.06</v>
      </c>
      <c r="J10">
        <v>94.348500000000001</v>
      </c>
      <c r="K10" s="5">
        <f t="shared" si="1"/>
        <v>2.0099999999999341E-2</v>
      </c>
      <c r="N10" s="9">
        <v>0.99390000000000001</v>
      </c>
      <c r="O10" s="9">
        <v>0.99409999999999998</v>
      </c>
    </row>
    <row r="11" spans="1:15">
      <c r="A11" t="s">
        <v>6</v>
      </c>
      <c r="B11" t="s">
        <v>4</v>
      </c>
      <c r="C11" s="2">
        <v>17.2346</v>
      </c>
      <c r="D11" t="s">
        <v>15</v>
      </c>
      <c r="E11" s="3">
        <v>36.309800000000003</v>
      </c>
      <c r="F11" t="s">
        <v>16</v>
      </c>
      <c r="G11" s="2">
        <v>29.848299999999998</v>
      </c>
      <c r="H11">
        <f t="shared" si="0"/>
        <v>19.075200000000002</v>
      </c>
      <c r="I11" s="1">
        <v>92.62</v>
      </c>
      <c r="J11">
        <v>54.910600000000002</v>
      </c>
      <c r="K11" s="4">
        <f t="shared" si="1"/>
        <v>-18.6008</v>
      </c>
      <c r="N11" s="7">
        <v>0.97850000000000004</v>
      </c>
      <c r="O11" s="7">
        <v>0.64700000000000002</v>
      </c>
    </row>
    <row r="12" spans="1:15" ht="15">
      <c r="C12" s="4">
        <f>AVERAGE(C2:C11)</f>
        <v>56.530209999999997</v>
      </c>
      <c r="D12" s="4"/>
      <c r="E12" s="4">
        <f>AVERAGE(E2:E11)</f>
        <v>64.299329999999998</v>
      </c>
      <c r="F12" s="4"/>
      <c r="G12" s="4">
        <f>AVERAGE(G2:G11)</f>
        <v>55.978449999999995</v>
      </c>
      <c r="J12" s="4">
        <f>AVERAGE(J2:J11)</f>
        <v>66.067080000000004</v>
      </c>
      <c r="N12" s="8">
        <f>AVERAGE(N2:N11)</f>
        <v>0.89807999999999988</v>
      </c>
      <c r="O12" s="8">
        <f>AVERAGE(O2:O11)</f>
        <v>0.86768000000000001</v>
      </c>
    </row>
    <row r="13" spans="1:15">
      <c r="C13" s="4">
        <f>STDEV(C2:C11)</f>
        <v>28.112362271959448</v>
      </c>
      <c r="D13" s="4"/>
      <c r="E13" s="4">
        <f>STDEV(E2:E11)</f>
        <v>21.51167091005097</v>
      </c>
      <c r="F13" s="4"/>
      <c r="G13" s="4">
        <f>STDEV(G2:G11)</f>
        <v>26.749511907540821</v>
      </c>
      <c r="J13" s="4">
        <f>STDEV(J2:J11)</f>
        <v>19.603964776419883</v>
      </c>
      <c r="N13" s="7">
        <f>MIN(N2:N11)</f>
        <v>0.70569999999999999</v>
      </c>
      <c r="O13" s="7">
        <f>MIN(O2:O11)</f>
        <v>0.64700000000000002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automl_p2_290125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Papadakis G_A</cp:lastModifiedBy>
  <dcterms:created xsi:type="dcterms:W3CDTF">2025-01-30T09:23:03Z</dcterms:created>
  <dcterms:modified xsi:type="dcterms:W3CDTF">2025-01-31T07:36:44Z</dcterms:modified>
</cp:coreProperties>
</file>