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_A.Papadakis\Downloads\"/>
    </mc:Choice>
  </mc:AlternateContent>
  <xr:revisionPtr revIDLastSave="0" documentId="13_ncr:1_{9510B6AC-CB3C-43A8-89F8-54688AD7A5EA}" xr6:coauthVersionLast="47" xr6:coauthVersionMax="47" xr10:uidLastSave="{00000000-0000-0000-0000-000000000000}"/>
  <bookViews>
    <workbookView xWindow="-120" yWindow="-120" windowWidth="29040" windowHeight="15720" xr2:uid="{89E94FA7-FC3D-4F7B-8B2E-053A7E0D4FFD}"/>
  </bookViews>
  <sheets>
    <sheet name="rfr_with_data_features" sheetId="1" r:id="rId1"/>
    <sheet name="Best Learning Process" sheetId="7" r:id="rId2"/>
    <sheet name="Only ratio" sheetId="2" r:id="rId3"/>
    <sheet name="AutoML" sheetId="3" r:id="rId4"/>
    <sheet name="Only Ratio AutoML" sheetId="4" r:id="rId5"/>
    <sheet name="Both Ratios" sheetId="5" r:id="rId6"/>
    <sheet name="Correct AutoML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8" l="1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J2" i="8"/>
  <c r="J3" i="8"/>
  <c r="J4" i="8"/>
  <c r="J5" i="8"/>
  <c r="J6" i="8"/>
  <c r="J7" i="8"/>
  <c r="J8" i="8"/>
  <c r="J9" i="8"/>
  <c r="J10" i="8"/>
  <c r="J1" i="8"/>
  <c r="R15" i="5"/>
  <c r="R14" i="5"/>
  <c r="R13" i="5"/>
  <c r="R12" i="5"/>
  <c r="R11" i="5"/>
  <c r="S2" i="5"/>
  <c r="S3" i="5"/>
  <c r="S4" i="5"/>
  <c r="S5" i="5"/>
  <c r="S6" i="5"/>
  <c r="S7" i="5"/>
  <c r="S8" i="5"/>
  <c r="S9" i="5"/>
  <c r="S10" i="5"/>
  <c r="S1" i="5"/>
  <c r="O15" i="5"/>
  <c r="O14" i="5"/>
  <c r="O13" i="5"/>
  <c r="O12" i="5"/>
  <c r="O11" i="5"/>
  <c r="P2" i="5"/>
  <c r="P3" i="5"/>
  <c r="P4" i="5"/>
  <c r="P5" i="5"/>
  <c r="P6" i="5"/>
  <c r="P7" i="5"/>
  <c r="P8" i="5"/>
  <c r="P9" i="5"/>
  <c r="P10" i="5"/>
  <c r="P1" i="5"/>
  <c r="F3" i="7"/>
  <c r="F4" i="7"/>
  <c r="F5" i="7"/>
  <c r="F6" i="7"/>
  <c r="F7" i="7"/>
  <c r="F8" i="7"/>
  <c r="F9" i="7"/>
  <c r="F10" i="7"/>
  <c r="F11" i="7"/>
  <c r="F2" i="7"/>
  <c r="E13" i="7"/>
  <c r="C13" i="7"/>
  <c r="E12" i="7"/>
  <c r="C12" i="7"/>
  <c r="N2" i="5"/>
  <c r="N3" i="5"/>
  <c r="N4" i="5"/>
  <c r="N5" i="5"/>
  <c r="N6" i="5"/>
  <c r="N7" i="5"/>
  <c r="N8" i="5"/>
  <c r="N9" i="5"/>
  <c r="N10" i="5"/>
  <c r="N1" i="5"/>
  <c r="M15" i="5"/>
  <c r="K15" i="5"/>
  <c r="I15" i="5"/>
  <c r="M14" i="5"/>
  <c r="K14" i="5"/>
  <c r="I14" i="5"/>
  <c r="M13" i="5"/>
  <c r="K13" i="5"/>
  <c r="I13" i="5"/>
  <c r="M12" i="5"/>
  <c r="K12" i="5"/>
  <c r="I12" i="5"/>
  <c r="M11" i="5"/>
  <c r="K11" i="5"/>
  <c r="I11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5" i="4"/>
  <c r="E15" i="4"/>
  <c r="C15" i="4"/>
  <c r="G14" i="4"/>
  <c r="E14" i="4"/>
  <c r="C14" i="4"/>
  <c r="G15" i="2"/>
  <c r="E15" i="2"/>
  <c r="C15" i="2"/>
  <c r="G14" i="2"/>
  <c r="E14" i="2"/>
  <c r="C14" i="2"/>
  <c r="E13" i="4"/>
  <c r="G13" i="4"/>
  <c r="C13" i="4"/>
  <c r="E11" i="4"/>
  <c r="G11" i="4"/>
  <c r="C11" i="4"/>
  <c r="E12" i="4"/>
  <c r="G12" i="4"/>
  <c r="C12" i="4"/>
  <c r="G13" i="2"/>
  <c r="E13" i="2"/>
  <c r="C13" i="2"/>
  <c r="G12" i="2"/>
  <c r="E12" i="2"/>
  <c r="C12" i="2"/>
  <c r="G11" i="2"/>
  <c r="E11" i="2"/>
  <c r="C11" i="2"/>
</calcChain>
</file>

<file path=xl/sharedStrings.xml><?xml version="1.0" encoding="utf-8"?>
<sst xmlns="http://schemas.openxmlformats.org/spreadsheetml/2006/main" count="581" uniqueCount="63">
  <si>
    <t>TEST_SET</t>
  </si>
  <si>
    <t>DATASET</t>
  </si>
  <si>
    <t>EXPERIMENT</t>
  </si>
  <si>
    <t>REGRESSOR</t>
  </si>
  <si>
    <t>VALIDATION_MSE</t>
  </si>
  <si>
    <t>TEST_MSE</t>
  </si>
  <si>
    <t>PREDICTED_F1</t>
  </si>
  <si>
    <t>GLOBAL_BEST_F1</t>
  </si>
  <si>
    <t>PERFORMANCE</t>
  </si>
  <si>
    <t>OPTIMIZATION_TIME</t>
  </si>
  <si>
    <t>BEST_REGRESSOR_FIT_TIME</t>
  </si>
  <si>
    <t>BEST_REGRESSOR_PREDICTION_TIME</t>
  </si>
  <si>
    <t>WITH_DATA_FEATURES</t>
  </si>
  <si>
    <t>LM</t>
  </si>
  <si>
    <t>K</t>
  </si>
  <si>
    <t>CLUSTERING</t>
  </si>
  <si>
    <t>THRESHOLD</t>
  </si>
  <si>
    <t>ETEER_RUNTIME</t>
  </si>
  <si>
    <t>D1</t>
  </si>
  <si>
    <t>all</t>
  </si>
  <si>
    <t>DL-SKLEARN</t>
  </si>
  <si>
    <t>RandomForestRegressor</t>
  </si>
  <si>
    <t>st5</t>
  </si>
  <si>
    <t>UniqueMappingClustering</t>
  </si>
  <si>
    <t>D2</t>
  </si>
  <si>
    <t>KiralyMSMApproximateClustering</t>
  </si>
  <si>
    <t>D3</t>
  </si>
  <si>
    <t>D4</t>
  </si>
  <si>
    <t>D5</t>
  </si>
  <si>
    <t>sminilm</t>
  </si>
  <si>
    <t>D6</t>
  </si>
  <si>
    <t>D7</t>
  </si>
  <si>
    <t>D8</t>
  </si>
  <si>
    <t>D9</t>
  </si>
  <si>
    <t>D10</t>
  </si>
  <si>
    <t>gridsearch</t>
  </si>
  <si>
    <t>optuna</t>
  </si>
  <si>
    <t>Mean (all)</t>
  </si>
  <si>
    <t>Mean (D1-D9)</t>
  </si>
  <si>
    <t>Min</t>
  </si>
  <si>
    <t>AutoML</t>
  </si>
  <si>
    <t>AutoML Ensemble {random_forest random_forest gradient_boosting extra_trees gradient_boosting}</t>
  </si>
  <si>
    <t>AutoML Ensemble {gradient_boosting gradient_boosting random_forest gradient_boosting extra_trees}</t>
  </si>
  <si>
    <t>AutoML Ensemble {gradient_boosting gradient_boosting random_forest extra_trees gradient_boosting}</t>
  </si>
  <si>
    <t>AutoML Ensemble {random_forest random_forest gradient_boosting}</t>
  </si>
  <si>
    <t>AutoML Ensemble {gradient_boosting gradient_boosting random_forest extra_trees}</t>
  </si>
  <si>
    <t>AutoML Ensemble {random_forest random_forest gradient_boosting gradient_boosting}</t>
  </si>
  <si>
    <t>AutoML Ensemble {random_forest random_forest gradient_boosting extra_trees}</t>
  </si>
  <si>
    <t>AutoML Ensemble {extra_trees extra_trees random_forest gradient_boosting gradient_boosting}</t>
  </si>
  <si>
    <t>AutoML Ensemble {extra_trees extra_trees gradient_boosting}</t>
  </si>
  <si>
    <t>AutoML Ensemble {extra_trees extra_trees gradient_boosting random_forest}</t>
  </si>
  <si>
    <t>AutoML Ensemble {extra_trees extra_trees random_forest gradient_boosting}</t>
  </si>
  <si>
    <t>AutoML Ensemble {extra_trees extra_trees gradient_boosting random_forest gradient_boosting}</t>
  </si>
  <si>
    <t>AutoML Ensemble {extra_trees extra_trees random_forest gradient_boosting gradient_boosting k_nearest_neighbors}</t>
  </si>
  <si>
    <t>AutoML Ensemble {extra_trees extra_trees random_forest gradient_boosting k_nearest_neighbors}</t>
  </si>
  <si>
    <t>AutoML Ensemble {gradient_boosting gradient_boosting random_forest gradient_boosting}</t>
  </si>
  <si>
    <t>AutoML Ensemble {gradient_boosting gradient_boosting gradient_boosting random_forest}</t>
  </si>
  <si>
    <t>AutoML Ensemble {gradient_boosting gradient_boosting gradient_boosting random_forest extra_trees}</t>
  </si>
  <si>
    <t>StDev (all)</t>
  </si>
  <si>
    <t>StDev (D1-D10)</t>
  </si>
  <si>
    <t>B</t>
  </si>
  <si>
    <t>-</t>
  </si>
  <si>
    <t>ZeroER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</si>
</sst>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  <charset val="161"/>
    </font>
    <font>
      <b/>
      <sz val="11"/>
      <color rgb="FFFF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4" fillId="0" borderId="0" xfId="0" applyFont="1"/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right" wrapText="1"/>
    </xf>
    <xf numFmtId="164" fontId="0" fillId="0" borderId="0" xfId="0" applyNumberFormat="1"/>
    <xf numFmtId="0" fontId="18" fillId="33" borderId="0" xfId="0" applyFont="1" applyFill="1"/>
    <xf numFmtId="0" fontId="19" fillId="33" borderId="10" xfId="0" applyFont="1" applyFill="1" applyBorder="1" applyAlignment="1">
      <alignment horizontal="right" wrapText="1"/>
    </xf>
    <xf numFmtId="0" fontId="0" fillId="34" borderId="0" xfId="0" applyFill="1"/>
    <xf numFmtId="0" fontId="19" fillId="0" borderId="10" xfId="0" applyFont="1" applyFill="1" applyBorder="1" applyAlignment="1">
      <alignment horizontal="right" wrapText="1"/>
    </xf>
    <xf numFmtId="0" fontId="0" fillId="33" borderId="0" xfId="0" applyFill="1"/>
    <xf numFmtId="2" fontId="0" fillId="0" borderId="0" xfId="0" applyNumberFormat="1"/>
    <xf numFmtId="0" fontId="20" fillId="33" borderId="0" xfId="0" applyFont="1" applyFill="1"/>
    <xf numFmtId="0" fontId="0" fillId="35" borderId="0" xfId="0" applyFill="1"/>
    <xf numFmtId="0" fontId="18" fillId="35" borderId="0" xfId="0" applyFont="1" applyFill="1"/>
    <xf numFmtId="0" fontId="0" fillId="0" borderId="0" xfId="0" applyFill="1"/>
    <xf numFmtId="0" fontId="19" fillId="35" borderId="10" xfId="0" applyFont="1" applyFill="1" applyBorder="1" applyAlignment="1">
      <alignment horizontal="right" wrapText="1"/>
    </xf>
    <xf numFmtId="164" fontId="18" fillId="0" borderId="0" xfId="0" applyNumberFormat="1" applyFont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324A-44AE-4B78-AC34-64EB7D206DC6}">
  <dimension ref="A1:S31"/>
  <sheetViews>
    <sheetView tabSelected="1" workbookViewId="0">
      <selection activeCell="J12" sqref="J12:J21"/>
    </sheetView>
  </sheetViews>
  <sheetFormatPr defaultRowHeight="14.25"/>
  <cols>
    <col min="1" max="1" width="3.875" bestFit="1" customWidth="1"/>
    <col min="2" max="2" width="10.25" bestFit="1" customWidth="1"/>
    <col min="3" max="3" width="9.5" bestFit="1" customWidth="1"/>
    <col min="4" max="4" width="12.5" bestFit="1" customWidth="1"/>
    <col min="5" max="5" width="22.125" bestFit="1" customWidth="1"/>
    <col min="6" max="6" width="16.25" bestFit="1" customWidth="1"/>
    <col min="7" max="7" width="11.875" bestFit="1" customWidth="1"/>
    <col min="8" max="8" width="14.875" bestFit="1" customWidth="1"/>
    <col min="9" max="9" width="17.375" bestFit="1" customWidth="1"/>
    <col min="10" max="10" width="15.25" bestFit="1" customWidth="1"/>
    <col min="11" max="11" width="18.625" bestFit="1" customWidth="1"/>
    <col min="12" max="12" width="28" bestFit="1" customWidth="1"/>
    <col min="13" max="13" width="36.875" bestFit="1" customWidth="1"/>
    <col min="14" max="14" width="22.375" bestFit="1" customWidth="1"/>
    <col min="15" max="15" width="7.25" bestFit="1" customWidth="1"/>
    <col min="16" max="16" width="3.875" bestFit="1" customWidth="1"/>
    <col min="17" max="17" width="28.25" bestFit="1" customWidth="1"/>
    <col min="18" max="18" width="12.25" bestFit="1" customWidth="1"/>
    <col min="19" max="19" width="16.25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>
        <v>70</v>
      </c>
      <c r="B2" t="s">
        <v>18</v>
      </c>
      <c r="C2" t="s">
        <v>19</v>
      </c>
      <c r="D2" t="s">
        <v>20</v>
      </c>
      <c r="E2" t="s">
        <v>21</v>
      </c>
      <c r="F2">
        <v>116.03315555931</v>
      </c>
      <c r="G2">
        <v>292.04890670824801</v>
      </c>
      <c r="H2">
        <v>56.7742</v>
      </c>
      <c r="I2">
        <v>78.431399999999996</v>
      </c>
      <c r="J2">
        <v>0.72389999999999999</v>
      </c>
      <c r="K2">
        <v>3486.6142528057098</v>
      </c>
      <c r="L2">
        <v>130.55160832404999</v>
      </c>
      <c r="M2">
        <v>1.5988230705261199</v>
      </c>
      <c r="N2">
        <v>1</v>
      </c>
      <c r="O2" t="s">
        <v>22</v>
      </c>
      <c r="P2">
        <v>1</v>
      </c>
      <c r="Q2" t="s">
        <v>23</v>
      </c>
      <c r="R2">
        <v>0.73356332601632601</v>
      </c>
      <c r="S2">
        <v>2.8753000000000002</v>
      </c>
    </row>
    <row r="3" spans="1:19">
      <c r="A3">
        <v>71</v>
      </c>
      <c r="B3" t="s">
        <v>24</v>
      </c>
      <c r="C3" t="s">
        <v>19</v>
      </c>
      <c r="D3" t="s">
        <v>20</v>
      </c>
      <c r="E3" t="s">
        <v>21</v>
      </c>
      <c r="F3">
        <v>104.548823066217</v>
      </c>
      <c r="G3">
        <v>727.30198982943602</v>
      </c>
      <c r="H3">
        <v>78.456599999999995</v>
      </c>
      <c r="I3">
        <v>85.848600000000005</v>
      </c>
      <c r="J3">
        <v>0.91390000000000005</v>
      </c>
      <c r="K3">
        <v>2384.2625749111098</v>
      </c>
      <c r="L3">
        <v>87.523125410079899</v>
      </c>
      <c r="M3">
        <v>1.1971850395202599</v>
      </c>
      <c r="N3">
        <v>1</v>
      </c>
      <c r="O3" t="s">
        <v>22</v>
      </c>
      <c r="P3">
        <v>100</v>
      </c>
      <c r="Q3" t="s">
        <v>25</v>
      </c>
      <c r="R3">
        <v>0.34569401905730501</v>
      </c>
      <c r="S3">
        <v>13.716100000000001</v>
      </c>
    </row>
    <row r="4" spans="1:19">
      <c r="A4">
        <v>72</v>
      </c>
      <c r="B4" t="s">
        <v>26</v>
      </c>
      <c r="C4" t="s">
        <v>19</v>
      </c>
      <c r="D4" t="s">
        <v>20</v>
      </c>
      <c r="E4" t="s">
        <v>21</v>
      </c>
      <c r="F4">
        <v>114.613127455171</v>
      </c>
      <c r="G4">
        <v>499.37443983172398</v>
      </c>
      <c r="H4">
        <v>55.982300000000002</v>
      </c>
      <c r="I4">
        <v>59.188699999999997</v>
      </c>
      <c r="J4">
        <v>0.94579999999999997</v>
      </c>
      <c r="K4">
        <v>2801.64558529853</v>
      </c>
      <c r="L4">
        <v>38.573918819427398</v>
      </c>
      <c r="M4">
        <v>0.48227190971374501</v>
      </c>
      <c r="N4">
        <v>1</v>
      </c>
      <c r="O4" t="s">
        <v>22</v>
      </c>
      <c r="P4">
        <v>1</v>
      </c>
      <c r="Q4" t="s">
        <v>25</v>
      </c>
      <c r="R4">
        <v>0.2</v>
      </c>
      <c r="S4">
        <v>5.0174524784088099</v>
      </c>
    </row>
    <row r="5" spans="1:19">
      <c r="A5">
        <v>73</v>
      </c>
      <c r="B5" t="s">
        <v>27</v>
      </c>
      <c r="C5" t="s">
        <v>19</v>
      </c>
      <c r="D5" t="s">
        <v>20</v>
      </c>
      <c r="E5" t="s">
        <v>21</v>
      </c>
      <c r="F5">
        <v>106.65248655563001</v>
      </c>
      <c r="G5">
        <v>2383.7203664435101</v>
      </c>
      <c r="H5">
        <v>98.176100000000005</v>
      </c>
      <c r="I5">
        <v>98.601100000000002</v>
      </c>
      <c r="J5">
        <v>0.99570000000000003</v>
      </c>
      <c r="K5">
        <v>3104.59371209144</v>
      </c>
      <c r="L5">
        <v>115.522800922393</v>
      </c>
      <c r="M5">
        <v>1.3915381431579501</v>
      </c>
      <c r="N5">
        <v>1</v>
      </c>
      <c r="O5" t="s">
        <v>22</v>
      </c>
      <c r="P5">
        <v>100</v>
      </c>
      <c r="Q5" t="s">
        <v>25</v>
      </c>
      <c r="R5">
        <v>0.12830307321124401</v>
      </c>
      <c r="S5">
        <v>5.3052999999999999</v>
      </c>
    </row>
    <row r="6" spans="1:19">
      <c r="A6">
        <v>74</v>
      </c>
      <c r="B6" t="s">
        <v>28</v>
      </c>
      <c r="C6" t="s">
        <v>19</v>
      </c>
      <c r="D6" t="s">
        <v>20</v>
      </c>
      <c r="E6" t="s">
        <v>21</v>
      </c>
      <c r="F6">
        <v>104.316004103175</v>
      </c>
      <c r="G6">
        <v>391.78621121254298</v>
      </c>
      <c r="H6">
        <v>76.261300000000006</v>
      </c>
      <c r="I6">
        <v>78.923500000000004</v>
      </c>
      <c r="J6">
        <v>0.96630000000000005</v>
      </c>
      <c r="K6">
        <v>2053.7235279083202</v>
      </c>
      <c r="L6">
        <v>69.293139219284001</v>
      </c>
      <c r="M6">
        <v>1.02545690536499</v>
      </c>
      <c r="N6">
        <v>1</v>
      </c>
      <c r="O6" t="s">
        <v>29</v>
      </c>
      <c r="P6">
        <v>1</v>
      </c>
      <c r="Q6" t="s">
        <v>25</v>
      </c>
      <c r="R6">
        <v>0.66245741126996605</v>
      </c>
      <c r="S6">
        <v>1.3894</v>
      </c>
    </row>
    <row r="7" spans="1:19">
      <c r="A7">
        <v>75</v>
      </c>
      <c r="B7" t="s">
        <v>30</v>
      </c>
      <c r="C7" t="s">
        <v>19</v>
      </c>
      <c r="D7" t="s">
        <v>20</v>
      </c>
      <c r="E7" t="s">
        <v>21</v>
      </c>
      <c r="F7">
        <v>115.17531210852199</v>
      </c>
      <c r="G7">
        <v>434.79474637881202</v>
      </c>
      <c r="H7">
        <v>42.6462</v>
      </c>
      <c r="I7">
        <v>60.422499999999999</v>
      </c>
      <c r="J7">
        <v>0.70579999999999998</v>
      </c>
      <c r="K7">
        <v>2064.5350685119602</v>
      </c>
      <c r="L7">
        <v>17.855390548706001</v>
      </c>
      <c r="M7">
        <v>0.18566250801086401</v>
      </c>
      <c r="N7">
        <v>1</v>
      </c>
      <c r="O7" t="s">
        <v>22</v>
      </c>
      <c r="P7">
        <v>1</v>
      </c>
      <c r="Q7" t="s">
        <v>25</v>
      </c>
      <c r="R7">
        <v>0.8</v>
      </c>
      <c r="S7">
        <v>1.2969164848327599</v>
      </c>
    </row>
    <row r="8" spans="1:19">
      <c r="A8">
        <v>76</v>
      </c>
      <c r="B8" t="s">
        <v>31</v>
      </c>
      <c r="C8" t="s">
        <v>19</v>
      </c>
      <c r="D8" t="s">
        <v>20</v>
      </c>
      <c r="E8" t="s">
        <v>21</v>
      </c>
      <c r="F8">
        <v>112.70219668022899</v>
      </c>
      <c r="G8">
        <v>270.09618073936599</v>
      </c>
      <c r="H8">
        <v>58.491100000000003</v>
      </c>
      <c r="I8">
        <v>67.760000000000005</v>
      </c>
      <c r="J8">
        <v>0.86319999999999997</v>
      </c>
      <c r="K8">
        <v>1526.40845584869</v>
      </c>
      <c r="L8">
        <v>27.509838581085202</v>
      </c>
      <c r="M8">
        <v>0.29709506034851002</v>
      </c>
      <c r="N8">
        <v>1</v>
      </c>
      <c r="O8" t="s">
        <v>29</v>
      </c>
      <c r="P8">
        <v>1</v>
      </c>
      <c r="Q8" t="s">
        <v>25</v>
      </c>
      <c r="R8">
        <v>0.56071598574221304</v>
      </c>
      <c r="S8">
        <v>1.7426999999999999</v>
      </c>
    </row>
    <row r="9" spans="1:19">
      <c r="A9">
        <v>77</v>
      </c>
      <c r="B9" t="s">
        <v>32</v>
      </c>
      <c r="C9" t="s">
        <v>19</v>
      </c>
      <c r="D9" t="s">
        <v>20</v>
      </c>
      <c r="E9" t="s">
        <v>21</v>
      </c>
      <c r="F9">
        <v>127.185845598317</v>
      </c>
      <c r="G9">
        <v>763.94224465494005</v>
      </c>
      <c r="H9">
        <v>40.781399999999998</v>
      </c>
      <c r="I9">
        <v>49.533700000000003</v>
      </c>
      <c r="J9">
        <v>0.82330000000000003</v>
      </c>
      <c r="K9">
        <v>1524.9254183769201</v>
      </c>
      <c r="L9">
        <v>27.476651191711401</v>
      </c>
      <c r="M9">
        <v>0.28727984428405701</v>
      </c>
      <c r="N9">
        <v>1</v>
      </c>
      <c r="O9" t="s">
        <v>22</v>
      </c>
      <c r="P9">
        <v>100</v>
      </c>
      <c r="Q9" t="s">
        <v>25</v>
      </c>
      <c r="R9">
        <v>0.21994482425206699</v>
      </c>
      <c r="S9">
        <v>28.794899999999998</v>
      </c>
    </row>
    <row r="10" spans="1:19">
      <c r="A10">
        <v>78</v>
      </c>
      <c r="B10" t="s">
        <v>33</v>
      </c>
      <c r="C10" t="s">
        <v>19</v>
      </c>
      <c r="D10" t="s">
        <v>20</v>
      </c>
      <c r="E10" t="s">
        <v>21</v>
      </c>
      <c r="F10">
        <v>84.673948166948406</v>
      </c>
      <c r="G10">
        <v>1543.2101893537999</v>
      </c>
      <c r="H10">
        <v>94.368600000000001</v>
      </c>
      <c r="I10">
        <v>94.924099999999996</v>
      </c>
      <c r="J10">
        <v>0.99409999999999998</v>
      </c>
      <c r="K10">
        <v>2387.7185611724799</v>
      </c>
      <c r="L10">
        <v>67.9619908332824</v>
      </c>
      <c r="M10">
        <v>0.79730343818664495</v>
      </c>
      <c r="N10">
        <v>1</v>
      </c>
      <c r="O10" t="s">
        <v>22</v>
      </c>
      <c r="P10">
        <v>100</v>
      </c>
      <c r="Q10" t="s">
        <v>25</v>
      </c>
      <c r="R10">
        <v>0.37562481154567501</v>
      </c>
      <c r="S10">
        <v>60.204999999999998</v>
      </c>
    </row>
    <row r="11" spans="1:19">
      <c r="A11">
        <v>79</v>
      </c>
      <c r="B11" t="s">
        <v>34</v>
      </c>
      <c r="C11" t="s">
        <v>19</v>
      </c>
      <c r="D11" t="s">
        <v>20</v>
      </c>
      <c r="E11" t="s">
        <v>21</v>
      </c>
      <c r="F11">
        <v>116.29652109377901</v>
      </c>
      <c r="G11">
        <v>464.28505360986799</v>
      </c>
      <c r="H11">
        <v>4.2453000000000003</v>
      </c>
      <c r="I11">
        <v>56.116999999999997</v>
      </c>
      <c r="J11">
        <v>7.5700000000000003E-2</v>
      </c>
      <c r="K11">
        <v>1942.7526867389599</v>
      </c>
      <c r="L11">
        <v>44.8883090019226</v>
      </c>
      <c r="M11">
        <v>0.55655312538146895</v>
      </c>
      <c r="N11">
        <v>1</v>
      </c>
      <c r="O11" t="s">
        <v>22</v>
      </c>
      <c r="P11">
        <v>1</v>
      </c>
      <c r="Q11" t="s">
        <v>25</v>
      </c>
      <c r="R11">
        <v>0.85992381440905197</v>
      </c>
      <c r="S11">
        <v>10.449400000000001</v>
      </c>
    </row>
    <row r="12" spans="1:19">
      <c r="A12">
        <v>80</v>
      </c>
      <c r="B12" t="s">
        <v>18</v>
      </c>
      <c r="C12" t="s">
        <v>35</v>
      </c>
      <c r="D12" t="s">
        <v>20</v>
      </c>
      <c r="E12" t="s">
        <v>21</v>
      </c>
      <c r="F12">
        <v>119.462025427402</v>
      </c>
      <c r="G12">
        <v>222.66150157258801</v>
      </c>
      <c r="H12">
        <v>55.3459</v>
      </c>
      <c r="I12">
        <v>78.431399999999996</v>
      </c>
      <c r="J12">
        <v>0.70569999999999999</v>
      </c>
      <c r="K12">
        <v>1999.20391511917</v>
      </c>
      <c r="L12">
        <v>73.097366333007798</v>
      </c>
      <c r="M12">
        <v>1.20823431015014</v>
      </c>
      <c r="N12">
        <v>1</v>
      </c>
      <c r="O12" t="s">
        <v>22</v>
      </c>
      <c r="P12">
        <v>1</v>
      </c>
      <c r="Q12" t="s">
        <v>25</v>
      </c>
      <c r="R12">
        <v>0.2</v>
      </c>
      <c r="S12">
        <v>4.1054539680480904</v>
      </c>
    </row>
    <row r="13" spans="1:19">
      <c r="A13">
        <v>81</v>
      </c>
      <c r="B13" t="s">
        <v>24</v>
      </c>
      <c r="C13" t="s">
        <v>35</v>
      </c>
      <c r="D13" t="s">
        <v>20</v>
      </c>
      <c r="E13" t="s">
        <v>21</v>
      </c>
      <c r="F13">
        <v>106.434888550141</v>
      </c>
      <c r="G13">
        <v>739.96440820080295</v>
      </c>
      <c r="H13">
        <v>78.460700000000003</v>
      </c>
      <c r="I13">
        <v>85.848600000000005</v>
      </c>
      <c r="J13">
        <v>0.91390000000000005</v>
      </c>
      <c r="K13">
        <v>1340.0571103095999</v>
      </c>
      <c r="L13">
        <v>10.104250669479301</v>
      </c>
      <c r="M13">
        <v>0.18147444725036599</v>
      </c>
      <c r="N13">
        <v>1</v>
      </c>
      <c r="O13" t="s">
        <v>22</v>
      </c>
      <c r="P13">
        <v>16</v>
      </c>
      <c r="Q13" t="s">
        <v>25</v>
      </c>
      <c r="R13">
        <v>0.1</v>
      </c>
      <c r="S13">
        <v>5.1005065441131503</v>
      </c>
    </row>
    <row r="14" spans="1:19">
      <c r="A14">
        <v>82</v>
      </c>
      <c r="B14" t="s">
        <v>26</v>
      </c>
      <c r="C14" t="s">
        <v>35</v>
      </c>
      <c r="D14" t="s">
        <v>20</v>
      </c>
      <c r="E14" t="s">
        <v>21</v>
      </c>
      <c r="F14">
        <v>115.22285235983701</v>
      </c>
      <c r="G14">
        <v>452.53210703878301</v>
      </c>
      <c r="H14">
        <v>56.861899999999999</v>
      </c>
      <c r="I14">
        <v>59.188699999999997</v>
      </c>
      <c r="J14">
        <v>0.9607</v>
      </c>
      <c r="K14">
        <v>1364.94010996818</v>
      </c>
      <c r="L14">
        <v>10.218032360076901</v>
      </c>
      <c r="M14">
        <v>0.17594814300537101</v>
      </c>
      <c r="N14">
        <v>1</v>
      </c>
      <c r="O14" t="s">
        <v>22</v>
      </c>
      <c r="P14">
        <v>2</v>
      </c>
      <c r="Q14" t="s">
        <v>25</v>
      </c>
      <c r="R14">
        <v>0.6</v>
      </c>
      <c r="S14">
        <v>0.54698657989501898</v>
      </c>
    </row>
    <row r="15" spans="1:19">
      <c r="A15">
        <v>83</v>
      </c>
      <c r="B15" t="s">
        <v>27</v>
      </c>
      <c r="C15" t="s">
        <v>35</v>
      </c>
      <c r="D15" t="s">
        <v>20</v>
      </c>
      <c r="E15" t="s">
        <v>21</v>
      </c>
      <c r="F15">
        <v>106.161613234445</v>
      </c>
      <c r="G15">
        <v>2446.9367416585601</v>
      </c>
      <c r="H15">
        <v>98.241699999999994</v>
      </c>
      <c r="I15">
        <v>98.601100000000002</v>
      </c>
      <c r="J15">
        <v>0.99639999999999995</v>
      </c>
      <c r="K15">
        <v>1968.86490297317</v>
      </c>
      <c r="L15">
        <v>65.255120754241901</v>
      </c>
      <c r="M15">
        <v>1.00459909439086</v>
      </c>
      <c r="N15">
        <v>1</v>
      </c>
      <c r="O15" t="s">
        <v>22</v>
      </c>
      <c r="P15">
        <v>2</v>
      </c>
      <c r="Q15" t="s">
        <v>25</v>
      </c>
      <c r="R15">
        <v>0.2</v>
      </c>
      <c r="S15">
        <v>1.70428395271301</v>
      </c>
    </row>
    <row r="16" spans="1:19">
      <c r="A16">
        <v>84</v>
      </c>
      <c r="B16" t="s">
        <v>28</v>
      </c>
      <c r="C16" t="s">
        <v>35</v>
      </c>
      <c r="D16" t="s">
        <v>20</v>
      </c>
      <c r="E16" t="s">
        <v>21</v>
      </c>
      <c r="F16">
        <v>108.536841638358</v>
      </c>
      <c r="G16">
        <v>386.85469553881001</v>
      </c>
      <c r="H16">
        <v>74.163600000000002</v>
      </c>
      <c r="I16">
        <v>78.923500000000004</v>
      </c>
      <c r="J16">
        <v>0.93969999999999998</v>
      </c>
      <c r="K16">
        <v>1708.4651505947099</v>
      </c>
      <c r="L16">
        <v>53.343798398971501</v>
      </c>
      <c r="M16">
        <v>0.94355058670043901</v>
      </c>
      <c r="N16">
        <v>1</v>
      </c>
      <c r="O16" t="s">
        <v>29</v>
      </c>
      <c r="P16">
        <v>1</v>
      </c>
      <c r="Q16" t="s">
        <v>25</v>
      </c>
      <c r="R16">
        <v>0.7</v>
      </c>
      <c r="S16">
        <v>2.0470404624938898</v>
      </c>
    </row>
    <row r="17" spans="1:19">
      <c r="A17">
        <v>85</v>
      </c>
      <c r="B17" t="s">
        <v>30</v>
      </c>
      <c r="C17" t="s">
        <v>35</v>
      </c>
      <c r="D17" t="s">
        <v>20</v>
      </c>
      <c r="E17" t="s">
        <v>21</v>
      </c>
      <c r="F17">
        <v>117.878096960517</v>
      </c>
      <c r="G17">
        <v>381.80267633305601</v>
      </c>
      <c r="H17">
        <v>45.438699999999997</v>
      </c>
      <c r="I17">
        <v>60.422499999999999</v>
      </c>
      <c r="J17">
        <v>0.752</v>
      </c>
      <c r="K17">
        <v>1839.0239224433899</v>
      </c>
      <c r="L17">
        <v>42.497236013412397</v>
      </c>
      <c r="M17">
        <v>0.50871253013610795</v>
      </c>
      <c r="N17">
        <v>1</v>
      </c>
      <c r="O17" t="s">
        <v>29</v>
      </c>
      <c r="P17">
        <v>1</v>
      </c>
      <c r="Q17" t="s">
        <v>25</v>
      </c>
      <c r="R17">
        <v>0.7</v>
      </c>
      <c r="S17">
        <v>1.20401835441589</v>
      </c>
    </row>
    <row r="18" spans="1:19">
      <c r="A18">
        <v>86</v>
      </c>
      <c r="B18" t="s">
        <v>31</v>
      </c>
      <c r="C18" t="s">
        <v>35</v>
      </c>
      <c r="D18" t="s">
        <v>20</v>
      </c>
      <c r="E18" t="s">
        <v>21</v>
      </c>
      <c r="F18">
        <v>115.72603303243901</v>
      </c>
      <c r="G18">
        <v>264.43209096388199</v>
      </c>
      <c r="H18">
        <v>62.117800000000003</v>
      </c>
      <c r="I18">
        <v>67.760000000000005</v>
      </c>
      <c r="J18">
        <v>0.91669999999999996</v>
      </c>
      <c r="K18">
        <v>1425.209182024</v>
      </c>
      <c r="L18">
        <v>38.813493013381901</v>
      </c>
      <c r="M18">
        <v>0.47041201591491699</v>
      </c>
      <c r="N18">
        <v>1</v>
      </c>
      <c r="O18" t="s">
        <v>29</v>
      </c>
      <c r="P18">
        <v>1</v>
      </c>
      <c r="Q18" t="s">
        <v>25</v>
      </c>
      <c r="R18">
        <v>0.6</v>
      </c>
      <c r="S18">
        <v>1.5752086639404199</v>
      </c>
    </row>
    <row r="19" spans="1:19">
      <c r="A19">
        <v>87</v>
      </c>
      <c r="B19" t="s">
        <v>32</v>
      </c>
      <c r="C19" t="s">
        <v>35</v>
      </c>
      <c r="D19" t="s">
        <v>20</v>
      </c>
      <c r="E19" t="s">
        <v>21</v>
      </c>
      <c r="F19">
        <v>129.60181658748701</v>
      </c>
      <c r="G19">
        <v>788.85854546152302</v>
      </c>
      <c r="H19">
        <v>40.781399999999998</v>
      </c>
      <c r="I19">
        <v>49.533700000000003</v>
      </c>
      <c r="J19">
        <v>0.82330000000000003</v>
      </c>
      <c r="K19">
        <v>1530.5537688732099</v>
      </c>
      <c r="L19">
        <v>24.269431114196699</v>
      </c>
      <c r="M19">
        <v>0.280310869216918</v>
      </c>
      <c r="N19">
        <v>1</v>
      </c>
      <c r="O19" t="s">
        <v>22</v>
      </c>
      <c r="P19">
        <v>99</v>
      </c>
      <c r="Q19" t="s">
        <v>25</v>
      </c>
      <c r="R19">
        <v>0.25</v>
      </c>
      <c r="S19">
        <v>33.104527950286801</v>
      </c>
    </row>
    <row r="20" spans="1:19">
      <c r="A20">
        <v>88</v>
      </c>
      <c r="B20" t="s">
        <v>33</v>
      </c>
      <c r="C20" t="s">
        <v>35</v>
      </c>
      <c r="D20" t="s">
        <v>20</v>
      </c>
      <c r="E20" t="s">
        <v>21</v>
      </c>
      <c r="F20">
        <v>83.071035045547902</v>
      </c>
      <c r="G20">
        <v>1355.2332413711399</v>
      </c>
      <c r="H20">
        <v>94.348500000000001</v>
      </c>
      <c r="I20">
        <v>94.924099999999996</v>
      </c>
      <c r="J20">
        <v>0.99390000000000001</v>
      </c>
      <c r="K20">
        <v>1291.4855337142901</v>
      </c>
      <c r="L20">
        <v>42.137881994247401</v>
      </c>
      <c r="M20">
        <v>0.54331254959106401</v>
      </c>
      <c r="N20">
        <v>1</v>
      </c>
      <c r="O20" t="s">
        <v>22</v>
      </c>
      <c r="P20">
        <v>74</v>
      </c>
      <c r="Q20" t="s">
        <v>25</v>
      </c>
      <c r="R20">
        <v>0.35</v>
      </c>
      <c r="S20">
        <v>60.761006116867001</v>
      </c>
    </row>
    <row r="21" spans="1:19">
      <c r="A21">
        <v>89</v>
      </c>
      <c r="B21" t="s">
        <v>34</v>
      </c>
      <c r="C21" t="s">
        <v>35</v>
      </c>
      <c r="D21" t="s">
        <v>20</v>
      </c>
      <c r="E21" t="s">
        <v>21</v>
      </c>
      <c r="F21">
        <v>117.156395254218</v>
      </c>
      <c r="G21">
        <v>597.02299632421</v>
      </c>
      <c r="H21">
        <v>54.910600000000002</v>
      </c>
      <c r="I21">
        <v>56.116999999999997</v>
      </c>
      <c r="J21">
        <v>0.97850000000000004</v>
      </c>
      <c r="K21">
        <v>1850.0090405941</v>
      </c>
      <c r="L21">
        <v>48.672295093536299</v>
      </c>
      <c r="M21">
        <v>0.66742420196533203</v>
      </c>
      <c r="N21">
        <v>1</v>
      </c>
      <c r="O21" t="s">
        <v>22</v>
      </c>
      <c r="P21">
        <v>27</v>
      </c>
      <c r="Q21" t="s">
        <v>25</v>
      </c>
      <c r="R21">
        <v>0.5</v>
      </c>
      <c r="S21">
        <v>37.546969175338702</v>
      </c>
    </row>
    <row r="22" spans="1:19">
      <c r="A22">
        <v>200</v>
      </c>
      <c r="B22" t="s">
        <v>18</v>
      </c>
      <c r="C22" t="s">
        <v>36</v>
      </c>
      <c r="D22" t="s">
        <v>20</v>
      </c>
      <c r="E22" t="s">
        <v>21</v>
      </c>
      <c r="F22">
        <v>89.865476744771996</v>
      </c>
      <c r="G22">
        <v>399.40084197160002</v>
      </c>
      <c r="H22">
        <v>56.7742</v>
      </c>
      <c r="I22">
        <v>78.431399999999996</v>
      </c>
      <c r="J22">
        <v>0.72389999999999999</v>
      </c>
      <c r="K22">
        <v>1072.3565802574101</v>
      </c>
      <c r="L22">
        <v>35.074436664581299</v>
      </c>
      <c r="M22">
        <v>0.34146451950073198</v>
      </c>
      <c r="N22">
        <v>1</v>
      </c>
      <c r="O22" t="s">
        <v>22</v>
      </c>
      <c r="P22">
        <v>1</v>
      </c>
      <c r="Q22" t="s">
        <v>23</v>
      </c>
      <c r="R22">
        <v>0.73356332601632601</v>
      </c>
      <c r="S22">
        <v>2.8753000000000002</v>
      </c>
    </row>
    <row r="23" spans="1:19">
      <c r="A23">
        <v>201</v>
      </c>
      <c r="B23" t="s">
        <v>24</v>
      </c>
      <c r="C23" t="s">
        <v>36</v>
      </c>
      <c r="D23" t="s">
        <v>20</v>
      </c>
      <c r="E23" t="s">
        <v>21</v>
      </c>
      <c r="F23">
        <v>83.073360544417895</v>
      </c>
      <c r="G23">
        <v>587.25519941852997</v>
      </c>
      <c r="H23">
        <v>78.456599999999995</v>
      </c>
      <c r="I23">
        <v>85.848600000000005</v>
      </c>
      <c r="J23">
        <v>0.91390000000000005</v>
      </c>
      <c r="K23">
        <v>1004.17533755302</v>
      </c>
      <c r="L23">
        <v>26.28316116333</v>
      </c>
      <c r="M23">
        <v>0.266002416610717</v>
      </c>
      <c r="N23">
        <v>1</v>
      </c>
      <c r="O23" t="s">
        <v>22</v>
      </c>
      <c r="P23">
        <v>100</v>
      </c>
      <c r="Q23" t="s">
        <v>25</v>
      </c>
      <c r="R23">
        <v>0.20376406528503699</v>
      </c>
      <c r="S23">
        <v>1.2817000000000001</v>
      </c>
    </row>
    <row r="24" spans="1:19">
      <c r="A24">
        <v>202</v>
      </c>
      <c r="B24" t="s">
        <v>26</v>
      </c>
      <c r="C24" t="s">
        <v>36</v>
      </c>
      <c r="D24" t="s">
        <v>20</v>
      </c>
      <c r="E24" t="s">
        <v>21</v>
      </c>
      <c r="F24">
        <v>89.442881607577803</v>
      </c>
      <c r="G24">
        <v>474.18109507944803</v>
      </c>
      <c r="H24">
        <v>56.070599999999999</v>
      </c>
      <c r="I24">
        <v>59.188699999999997</v>
      </c>
      <c r="J24">
        <v>0.94730000000000003</v>
      </c>
      <c r="K24">
        <v>633.62628221511795</v>
      </c>
      <c r="L24">
        <v>9.1691873073577792</v>
      </c>
      <c r="M24">
        <v>9.1665029525756794E-2</v>
      </c>
      <c r="N24">
        <v>1</v>
      </c>
      <c r="O24" t="s">
        <v>22</v>
      </c>
      <c r="P24">
        <v>1</v>
      </c>
      <c r="Q24" t="s">
        <v>23</v>
      </c>
      <c r="R24">
        <v>0.29442318770195403</v>
      </c>
      <c r="S24">
        <v>9.3147000000000002</v>
      </c>
    </row>
    <row r="25" spans="1:19">
      <c r="A25">
        <v>203</v>
      </c>
      <c r="B25" t="s">
        <v>27</v>
      </c>
      <c r="C25" t="s">
        <v>36</v>
      </c>
      <c r="D25" t="s">
        <v>20</v>
      </c>
      <c r="E25" t="s">
        <v>21</v>
      </c>
      <c r="F25">
        <v>86.8703208536365</v>
      </c>
      <c r="G25">
        <v>2028.00133347786</v>
      </c>
      <c r="H25">
        <v>97.992900000000006</v>
      </c>
      <c r="I25">
        <v>98.601100000000002</v>
      </c>
      <c r="J25">
        <v>0.99380000000000002</v>
      </c>
      <c r="K25">
        <v>1118.40709137916</v>
      </c>
      <c r="L25">
        <v>29.464602231979299</v>
      </c>
      <c r="M25">
        <v>0.25850391387939398</v>
      </c>
      <c r="N25">
        <v>1</v>
      </c>
      <c r="O25" t="s">
        <v>22</v>
      </c>
      <c r="P25">
        <v>6</v>
      </c>
      <c r="Q25" t="s">
        <v>23</v>
      </c>
      <c r="R25">
        <v>0.72538302964205104</v>
      </c>
      <c r="S25">
        <v>0.99690000000000001</v>
      </c>
    </row>
    <row r="26" spans="1:19">
      <c r="A26">
        <v>204</v>
      </c>
      <c r="B26" t="s">
        <v>28</v>
      </c>
      <c r="C26" t="s">
        <v>36</v>
      </c>
      <c r="D26" t="s">
        <v>20</v>
      </c>
      <c r="E26" t="s">
        <v>21</v>
      </c>
      <c r="F26">
        <v>84.242597136597496</v>
      </c>
      <c r="G26">
        <v>386.635586902927</v>
      </c>
      <c r="H26">
        <v>76.750299999999996</v>
      </c>
      <c r="I26">
        <v>78.923500000000004</v>
      </c>
      <c r="J26">
        <v>0.97250000000000003</v>
      </c>
      <c r="K26">
        <v>774.72913146018902</v>
      </c>
      <c r="L26">
        <v>5.2482123374938903</v>
      </c>
      <c r="M26">
        <v>5.4205656051635701E-2</v>
      </c>
      <c r="N26">
        <v>1</v>
      </c>
      <c r="O26" t="s">
        <v>29</v>
      </c>
      <c r="P26">
        <v>1</v>
      </c>
      <c r="Q26" t="s">
        <v>23</v>
      </c>
      <c r="R26">
        <v>0.65187948331051504</v>
      </c>
      <c r="S26">
        <v>1.9094</v>
      </c>
    </row>
    <row r="27" spans="1:19">
      <c r="A27">
        <v>205</v>
      </c>
      <c r="B27" t="s">
        <v>30</v>
      </c>
      <c r="C27" t="s">
        <v>36</v>
      </c>
      <c r="D27" t="s">
        <v>20</v>
      </c>
      <c r="E27" t="s">
        <v>21</v>
      </c>
      <c r="F27">
        <v>93.373550032957397</v>
      </c>
      <c r="G27">
        <v>377.58384888232598</v>
      </c>
      <c r="H27">
        <v>53.312899999999999</v>
      </c>
      <c r="I27">
        <v>60.422499999999999</v>
      </c>
      <c r="J27">
        <v>0.88229999999999997</v>
      </c>
      <c r="K27">
        <v>983.23809337615899</v>
      </c>
      <c r="L27">
        <v>20.2998030185699</v>
      </c>
      <c r="M27">
        <v>0.19354057312011699</v>
      </c>
      <c r="N27">
        <v>1</v>
      </c>
      <c r="O27" t="s">
        <v>29</v>
      </c>
      <c r="P27">
        <v>1</v>
      </c>
      <c r="Q27" t="s">
        <v>25</v>
      </c>
      <c r="R27">
        <v>0.64754150279561795</v>
      </c>
      <c r="S27">
        <v>1.3422000000000001</v>
      </c>
    </row>
    <row r="28" spans="1:19">
      <c r="A28">
        <v>206</v>
      </c>
      <c r="B28" t="s">
        <v>31</v>
      </c>
      <c r="C28" t="s">
        <v>36</v>
      </c>
      <c r="D28" t="s">
        <v>20</v>
      </c>
      <c r="E28" t="s">
        <v>21</v>
      </c>
      <c r="F28">
        <v>89.717712416588</v>
      </c>
      <c r="G28">
        <v>280.516488529887</v>
      </c>
      <c r="H28">
        <v>58.491100000000003</v>
      </c>
      <c r="I28">
        <v>67.760000000000005</v>
      </c>
      <c r="J28">
        <v>0.86319999999999997</v>
      </c>
      <c r="K28">
        <v>1234.3078136444001</v>
      </c>
      <c r="L28">
        <v>42.251601219177203</v>
      </c>
      <c r="M28">
        <v>0.41544294357299799</v>
      </c>
      <c r="N28">
        <v>1</v>
      </c>
      <c r="O28" t="s">
        <v>29</v>
      </c>
      <c r="P28">
        <v>1</v>
      </c>
      <c r="Q28" t="s">
        <v>25</v>
      </c>
      <c r="R28">
        <v>0.56071598574221304</v>
      </c>
      <c r="S28">
        <v>1.7426999999999999</v>
      </c>
    </row>
    <row r="29" spans="1:19">
      <c r="A29">
        <v>207</v>
      </c>
      <c r="B29" t="s">
        <v>32</v>
      </c>
      <c r="C29" t="s">
        <v>36</v>
      </c>
      <c r="D29" t="s">
        <v>20</v>
      </c>
      <c r="E29" t="s">
        <v>21</v>
      </c>
      <c r="F29">
        <v>101.382285023482</v>
      </c>
      <c r="G29">
        <v>653.16861332132805</v>
      </c>
      <c r="H29">
        <v>40.781399999999998</v>
      </c>
      <c r="I29">
        <v>49.533700000000003</v>
      </c>
      <c r="J29">
        <v>0.82330000000000003</v>
      </c>
      <c r="K29">
        <v>1107.3978645801501</v>
      </c>
      <c r="L29">
        <v>22.467834711074801</v>
      </c>
      <c r="M29">
        <v>0.207406520843505</v>
      </c>
      <c r="N29">
        <v>1</v>
      </c>
      <c r="O29" t="s">
        <v>22</v>
      </c>
      <c r="P29">
        <v>100</v>
      </c>
      <c r="Q29" t="s">
        <v>25</v>
      </c>
      <c r="R29">
        <v>0.61390234972693702</v>
      </c>
      <c r="S29">
        <v>22.802399999999999</v>
      </c>
    </row>
    <row r="30" spans="1:19">
      <c r="A30">
        <v>208</v>
      </c>
      <c r="B30" t="s">
        <v>33</v>
      </c>
      <c r="C30" t="s">
        <v>36</v>
      </c>
      <c r="D30" t="s">
        <v>20</v>
      </c>
      <c r="E30" t="s">
        <v>21</v>
      </c>
      <c r="F30">
        <v>72.673819589150796</v>
      </c>
      <c r="G30">
        <v>1538.4169249449999</v>
      </c>
      <c r="H30">
        <v>94.368600000000001</v>
      </c>
      <c r="I30">
        <v>94.924099999999996</v>
      </c>
      <c r="J30">
        <v>0.99409999999999998</v>
      </c>
      <c r="K30">
        <v>951.79133796691895</v>
      </c>
      <c r="L30">
        <v>18.917448997497502</v>
      </c>
      <c r="M30">
        <v>0.18390536308288499</v>
      </c>
      <c r="N30">
        <v>1</v>
      </c>
      <c r="O30" t="s">
        <v>22</v>
      </c>
      <c r="P30">
        <v>100</v>
      </c>
      <c r="Q30" t="s">
        <v>25</v>
      </c>
      <c r="R30">
        <v>0.23157263871293601</v>
      </c>
      <c r="S30">
        <v>69.939499999999995</v>
      </c>
    </row>
    <row r="31" spans="1:19">
      <c r="A31">
        <v>209</v>
      </c>
      <c r="B31" t="s">
        <v>34</v>
      </c>
      <c r="C31" t="s">
        <v>36</v>
      </c>
      <c r="D31" t="s">
        <v>20</v>
      </c>
      <c r="E31" t="s">
        <v>21</v>
      </c>
      <c r="F31">
        <v>94.400168891360295</v>
      </c>
      <c r="G31">
        <v>422.38185395287502</v>
      </c>
      <c r="H31">
        <v>4.2453000000000003</v>
      </c>
      <c r="I31">
        <v>56.116999999999997</v>
      </c>
      <c r="J31">
        <v>7.5700000000000003E-2</v>
      </c>
      <c r="K31">
        <v>1094.5759501457201</v>
      </c>
      <c r="L31">
        <v>21.993683576583798</v>
      </c>
      <c r="M31">
        <v>0.232959985733032</v>
      </c>
      <c r="N31">
        <v>1</v>
      </c>
      <c r="O31" t="s">
        <v>22</v>
      </c>
      <c r="P31">
        <v>1</v>
      </c>
      <c r="Q31" t="s">
        <v>25</v>
      </c>
      <c r="R31">
        <v>0.85992381440905197</v>
      </c>
      <c r="S31">
        <v>10.449400000000001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20E4-0879-4BFB-9569-EC474D308955}">
  <dimension ref="A1:I13"/>
  <sheetViews>
    <sheetView workbookViewId="0">
      <selection activeCell="M23" sqref="M23"/>
    </sheetView>
  </sheetViews>
  <sheetFormatPr defaultRowHeight="14.25"/>
  <cols>
    <col min="2" max="2" width="10.25" bestFit="1" customWidth="1"/>
    <col min="3" max="3" width="14.875" bestFit="1" customWidth="1"/>
  </cols>
  <sheetData>
    <row r="1" spans="1:9" ht="15" thickBot="1">
      <c r="B1" t="s">
        <v>60</v>
      </c>
      <c r="C1" t="s">
        <v>6</v>
      </c>
      <c r="H1" t="s">
        <v>62</v>
      </c>
    </row>
    <row r="2" spans="1:9" ht="15" thickBot="1">
      <c r="A2" t="s">
        <v>18</v>
      </c>
      <c r="B2" t="s">
        <v>35</v>
      </c>
      <c r="C2" s="9">
        <v>55.3459</v>
      </c>
      <c r="D2" s="3" t="s">
        <v>36</v>
      </c>
      <c r="E2" s="10">
        <v>55.3459</v>
      </c>
      <c r="F2" s="12">
        <f>C2-E2</f>
        <v>0</v>
      </c>
      <c r="H2">
        <v>0</v>
      </c>
      <c r="I2" s="16">
        <v>55.3459</v>
      </c>
    </row>
    <row r="3" spans="1:9" ht="15" thickBot="1">
      <c r="A3" t="s">
        <v>24</v>
      </c>
      <c r="B3" t="s">
        <v>35</v>
      </c>
      <c r="C3">
        <v>78.460700000000003</v>
      </c>
      <c r="D3" s="3" t="s">
        <v>36</v>
      </c>
      <c r="E3" s="8">
        <v>81.940100000000001</v>
      </c>
      <c r="F3" s="12">
        <f t="shared" ref="F3:F11" si="0">C3-E3</f>
        <v>-3.4793999999999983</v>
      </c>
      <c r="H3">
        <v>46.46</v>
      </c>
      <c r="I3" s="16">
        <v>81.940100000000001</v>
      </c>
    </row>
    <row r="4" spans="1:9" ht="15" thickBot="1">
      <c r="A4" t="s">
        <v>26</v>
      </c>
      <c r="B4" t="s">
        <v>35</v>
      </c>
      <c r="C4" s="9">
        <v>56.861899999999999</v>
      </c>
      <c r="D4" s="3" t="s">
        <v>36</v>
      </c>
      <c r="E4" s="5">
        <v>56.070599999999999</v>
      </c>
      <c r="F4" s="12">
        <f t="shared" si="0"/>
        <v>0.79129999999999967</v>
      </c>
      <c r="H4" t="s">
        <v>61</v>
      </c>
      <c r="I4" s="16">
        <v>57.7941</v>
      </c>
    </row>
    <row r="5" spans="1:9" ht="15" thickBot="1">
      <c r="A5" t="s">
        <v>27</v>
      </c>
      <c r="B5" t="s">
        <v>35</v>
      </c>
      <c r="C5" s="9">
        <v>98.241699999999994</v>
      </c>
      <c r="D5" s="3" t="s">
        <v>36</v>
      </c>
      <c r="E5" s="5">
        <v>98.376900000000006</v>
      </c>
      <c r="F5" s="12">
        <f t="shared" si="0"/>
        <v>-0.13520000000001176</v>
      </c>
      <c r="H5">
        <v>97</v>
      </c>
      <c r="I5" s="16">
        <v>98.376900000000006</v>
      </c>
    </row>
    <row r="6" spans="1:9" ht="15" thickBot="1">
      <c r="A6" t="s">
        <v>28</v>
      </c>
      <c r="B6" t="s">
        <v>35</v>
      </c>
      <c r="C6" s="11">
        <v>74.163600000000002</v>
      </c>
      <c r="D6" s="3" t="s">
        <v>36</v>
      </c>
      <c r="E6" s="5">
        <v>69.658900000000003</v>
      </c>
      <c r="F6" s="12">
        <f t="shared" si="0"/>
        <v>4.5046999999999997</v>
      </c>
      <c r="H6" s="14">
        <v>92.79</v>
      </c>
      <c r="I6" s="16">
        <v>71.968900000000005</v>
      </c>
    </row>
    <row r="7" spans="1:9" ht="15" thickBot="1">
      <c r="A7" t="s">
        <v>30</v>
      </c>
      <c r="B7" t="s">
        <v>35</v>
      </c>
      <c r="C7">
        <v>45.438699999999997</v>
      </c>
      <c r="D7" s="3" t="s">
        <v>36</v>
      </c>
      <c r="E7" s="8">
        <v>55.980600000000003</v>
      </c>
      <c r="F7" s="12">
        <f t="shared" si="0"/>
        <v>-10.541900000000005</v>
      </c>
      <c r="H7" t="s">
        <v>61</v>
      </c>
      <c r="I7" s="16">
        <v>55.980600000000003</v>
      </c>
    </row>
    <row r="8" spans="1:9" ht="15" thickBot="1">
      <c r="A8" t="s">
        <v>31</v>
      </c>
      <c r="B8" t="s">
        <v>35</v>
      </c>
      <c r="C8" s="11">
        <v>62.117800000000003</v>
      </c>
      <c r="D8" s="3" t="s">
        <v>36</v>
      </c>
      <c r="E8" s="5">
        <v>48.867899999999999</v>
      </c>
      <c r="F8" s="12">
        <f t="shared" si="0"/>
        <v>13.249900000000004</v>
      </c>
      <c r="H8" s="14">
        <v>88.07</v>
      </c>
      <c r="I8" s="16">
        <v>50.140999999999998</v>
      </c>
    </row>
    <row r="9" spans="1:9" ht="15" thickBot="1">
      <c r="A9" t="s">
        <v>32</v>
      </c>
      <c r="B9" t="s">
        <v>35</v>
      </c>
      <c r="C9" s="11">
        <v>40.781399999999998</v>
      </c>
      <c r="D9" s="3" t="s">
        <v>36</v>
      </c>
      <c r="E9" s="5">
        <v>38.086100000000002</v>
      </c>
      <c r="F9" s="12">
        <f t="shared" si="0"/>
        <v>2.695299999999996</v>
      </c>
      <c r="H9" t="s">
        <v>61</v>
      </c>
      <c r="I9" s="16">
        <v>40.767400000000002</v>
      </c>
    </row>
    <row r="10" spans="1:9" ht="15" thickBot="1">
      <c r="A10" t="s">
        <v>33</v>
      </c>
      <c r="B10" t="s">
        <v>35</v>
      </c>
      <c r="C10" s="9">
        <v>94.348500000000001</v>
      </c>
      <c r="D10" s="3" t="s">
        <v>36</v>
      </c>
      <c r="E10" s="5">
        <v>94.368600000000001</v>
      </c>
      <c r="F10" s="12">
        <f t="shared" si="0"/>
        <v>-2.0099999999999341E-2</v>
      </c>
      <c r="H10">
        <v>64.06</v>
      </c>
      <c r="I10" s="16">
        <v>94.368600000000001</v>
      </c>
    </row>
    <row r="11" spans="1:9" ht="15" thickBot="1">
      <c r="A11" t="s">
        <v>34</v>
      </c>
      <c r="B11" t="s">
        <v>35</v>
      </c>
      <c r="C11" s="9">
        <v>54.910600000000002</v>
      </c>
      <c r="D11" s="3" t="s">
        <v>36</v>
      </c>
      <c r="E11" s="5">
        <v>55.007800000000003</v>
      </c>
      <c r="F11" s="12">
        <f t="shared" si="0"/>
        <v>-9.7200000000000841E-2</v>
      </c>
      <c r="H11">
        <v>92.62</v>
      </c>
      <c r="I11" s="16">
        <v>36.309800000000003</v>
      </c>
    </row>
    <row r="12" spans="1:9">
      <c r="C12">
        <f>AVERAGE(C2:C11)</f>
        <v>66.067080000000004</v>
      </c>
      <c r="E12">
        <f>AVERAGE(E2:E11)</f>
        <v>65.370339999999999</v>
      </c>
    </row>
    <row r="13" spans="1:9">
      <c r="C13">
        <f>STDEV(C2:C11)</f>
        <v>19.603964776419883</v>
      </c>
      <c r="E13">
        <f>STDEV(E2:E11)</f>
        <v>20.062582839217036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0890-59C7-48EE-B596-0CA545E2DA3B}">
  <dimension ref="A1:G15"/>
  <sheetViews>
    <sheetView workbookViewId="0">
      <selection activeCell="G22" sqref="G22"/>
    </sheetView>
  </sheetViews>
  <sheetFormatPr defaultRowHeight="14.25"/>
  <sheetData>
    <row r="1" spans="1:7" ht="15">
      <c r="A1" t="s">
        <v>18</v>
      </c>
      <c r="B1" t="s">
        <v>19</v>
      </c>
      <c r="C1" s="1">
        <v>0.72389999999999999</v>
      </c>
      <c r="D1" t="s">
        <v>35</v>
      </c>
      <c r="E1">
        <v>0.70569999999999999</v>
      </c>
      <c r="F1" t="s">
        <v>36</v>
      </c>
      <c r="G1" s="1">
        <v>0.72389999999999999</v>
      </c>
    </row>
    <row r="2" spans="1:7" ht="15">
      <c r="A2" t="s">
        <v>24</v>
      </c>
      <c r="B2" t="s">
        <v>19</v>
      </c>
      <c r="C2" s="1">
        <v>0.91390000000000005</v>
      </c>
      <c r="D2" t="s">
        <v>35</v>
      </c>
      <c r="E2" s="1">
        <v>0.91390000000000005</v>
      </c>
      <c r="F2" t="s">
        <v>36</v>
      </c>
      <c r="G2" s="1">
        <v>0.91390000000000005</v>
      </c>
    </row>
    <row r="3" spans="1:7" ht="15">
      <c r="A3" t="s">
        <v>26</v>
      </c>
      <c r="B3" t="s">
        <v>19</v>
      </c>
      <c r="C3">
        <v>0.94579999999999997</v>
      </c>
      <c r="D3" t="s">
        <v>35</v>
      </c>
      <c r="E3" s="1">
        <v>0.9607</v>
      </c>
      <c r="F3" t="s">
        <v>36</v>
      </c>
      <c r="G3">
        <v>0.94730000000000003</v>
      </c>
    </row>
    <row r="4" spans="1:7" ht="15">
      <c r="A4" t="s">
        <v>27</v>
      </c>
      <c r="B4" t="s">
        <v>19</v>
      </c>
      <c r="C4">
        <v>0.99570000000000003</v>
      </c>
      <c r="D4" t="s">
        <v>35</v>
      </c>
      <c r="E4" s="1">
        <v>0.99639999999999995</v>
      </c>
      <c r="F4" t="s">
        <v>36</v>
      </c>
      <c r="G4">
        <v>0.99380000000000002</v>
      </c>
    </row>
    <row r="5" spans="1:7" ht="15">
      <c r="A5" t="s">
        <v>28</v>
      </c>
      <c r="B5" t="s">
        <v>19</v>
      </c>
      <c r="C5">
        <v>0.96630000000000005</v>
      </c>
      <c r="D5" t="s">
        <v>35</v>
      </c>
      <c r="E5">
        <v>0.93969999999999998</v>
      </c>
      <c r="F5" t="s">
        <v>36</v>
      </c>
      <c r="G5" s="1">
        <v>0.97250000000000003</v>
      </c>
    </row>
    <row r="6" spans="1:7" ht="15">
      <c r="A6" t="s">
        <v>30</v>
      </c>
      <c r="B6" t="s">
        <v>19</v>
      </c>
      <c r="C6">
        <v>0.70579999999999998</v>
      </c>
      <c r="D6" t="s">
        <v>35</v>
      </c>
      <c r="E6">
        <v>0.752</v>
      </c>
      <c r="F6" t="s">
        <v>36</v>
      </c>
      <c r="G6" s="1">
        <v>0.88229999999999997</v>
      </c>
    </row>
    <row r="7" spans="1:7" ht="15">
      <c r="A7" t="s">
        <v>31</v>
      </c>
      <c r="B7" t="s">
        <v>19</v>
      </c>
      <c r="C7">
        <v>0.86319999999999997</v>
      </c>
      <c r="D7" t="s">
        <v>35</v>
      </c>
      <c r="E7" s="1">
        <v>0.91669999999999996</v>
      </c>
      <c r="F7" t="s">
        <v>36</v>
      </c>
      <c r="G7">
        <v>0.86319999999999997</v>
      </c>
    </row>
    <row r="8" spans="1:7" ht="15">
      <c r="A8" t="s">
        <v>32</v>
      </c>
      <c r="B8" t="s">
        <v>19</v>
      </c>
      <c r="C8" s="1">
        <v>0.82330000000000003</v>
      </c>
      <c r="D8" t="s">
        <v>35</v>
      </c>
      <c r="E8" s="1">
        <v>0.82330000000000003</v>
      </c>
      <c r="F8" t="s">
        <v>36</v>
      </c>
      <c r="G8" s="1">
        <v>0.82330000000000003</v>
      </c>
    </row>
    <row r="9" spans="1:7" ht="15">
      <c r="A9" t="s">
        <v>33</v>
      </c>
      <c r="B9" t="s">
        <v>19</v>
      </c>
      <c r="C9" s="1">
        <v>0.99409999999999998</v>
      </c>
      <c r="D9" t="s">
        <v>35</v>
      </c>
      <c r="E9">
        <v>0.99390000000000001</v>
      </c>
      <c r="F9" t="s">
        <v>36</v>
      </c>
      <c r="G9" s="1">
        <v>0.99409999999999998</v>
      </c>
    </row>
    <row r="10" spans="1:7" ht="15">
      <c r="A10" t="s">
        <v>34</v>
      </c>
      <c r="B10" t="s">
        <v>19</v>
      </c>
      <c r="C10" s="2">
        <v>7.5700000000000003E-2</v>
      </c>
      <c r="D10" t="s">
        <v>35</v>
      </c>
      <c r="E10" s="1">
        <v>0.97850000000000004</v>
      </c>
      <c r="F10" t="s">
        <v>36</v>
      </c>
      <c r="G10" s="2">
        <v>7.5700000000000003E-2</v>
      </c>
    </row>
    <row r="11" spans="1:7">
      <c r="B11" s="6" t="s">
        <v>37</v>
      </c>
      <c r="C11" s="6">
        <f>AVERAGE(C1:C10)</f>
        <v>0.80076999999999998</v>
      </c>
      <c r="D11" s="6"/>
      <c r="E11" s="6">
        <f>AVERAGE(E1:E10)</f>
        <v>0.89807999999999988</v>
      </c>
      <c r="F11" s="6"/>
      <c r="G11" s="6">
        <f>AVERAGE(G1:G10)</f>
        <v>0.81899999999999995</v>
      </c>
    </row>
    <row r="12" spans="1:7">
      <c r="B12" s="6" t="s">
        <v>38</v>
      </c>
      <c r="C12" s="6">
        <f>AVERAGE(C1:C9)</f>
        <v>0.88133333333333341</v>
      </c>
      <c r="D12" s="6"/>
      <c r="E12" s="6">
        <f>AVERAGE(E1:E9)</f>
        <v>0.88914444444444429</v>
      </c>
      <c r="F12" s="6"/>
      <c r="G12" s="6">
        <f>AVERAGE(G1:G9)</f>
        <v>0.90158888888888888</v>
      </c>
    </row>
    <row r="13" spans="1:7">
      <c r="B13" s="6" t="s">
        <v>39</v>
      </c>
      <c r="C13" s="6">
        <f>MIN(C1:C10)</f>
        <v>7.5700000000000003E-2</v>
      </c>
      <c r="D13" s="6"/>
      <c r="E13" s="6">
        <f>MIN(E1:E10)</f>
        <v>0.70569999999999999</v>
      </c>
      <c r="F13" s="6"/>
      <c r="G13" s="6">
        <f>MIN(G1:G10)</f>
        <v>7.5700000000000003E-2</v>
      </c>
    </row>
    <row r="14" spans="1:7">
      <c r="B14" t="s">
        <v>58</v>
      </c>
      <c r="C14" s="6">
        <f>STDEV(C1:C10)</f>
        <v>0.27521029958924143</v>
      </c>
      <c r="E14" s="6">
        <f>STDEV(E1:E10)</f>
        <v>0.10301435498673775</v>
      </c>
      <c r="G14" s="6">
        <f>STDEV(G1:G10)</f>
        <v>0.27442103094009085</v>
      </c>
    </row>
    <row r="15" spans="1:7">
      <c r="B15" s="6" t="s">
        <v>59</v>
      </c>
      <c r="C15" s="6">
        <f>STDEV(C1:C9)</f>
        <v>0.11041162755796978</v>
      </c>
      <c r="E15" s="6">
        <f>STDEV(E1:E9)</f>
        <v>0.10507238113690086</v>
      </c>
      <c r="G15" s="6">
        <f>STDEV(G1:G9)</f>
        <v>8.9358064051942812E-2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D233-0BC3-44D5-9E27-36157401E53C}">
  <dimension ref="A1:L31"/>
  <sheetViews>
    <sheetView workbookViewId="0">
      <selection activeCell="A13" sqref="A13:XFD13"/>
    </sheetView>
  </sheetViews>
  <sheetFormatPr defaultRowHeight="14.25"/>
  <sheetData>
    <row r="1" spans="1:12" ht="39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ht="15" thickBot="1">
      <c r="A2" s="3" t="s">
        <v>18</v>
      </c>
      <c r="B2" s="3" t="s">
        <v>19</v>
      </c>
      <c r="C2" s="3" t="s">
        <v>40</v>
      </c>
      <c r="D2" s="4" t="s">
        <v>41</v>
      </c>
      <c r="E2" s="3"/>
      <c r="F2" s="5">
        <v>422.39729999999997</v>
      </c>
      <c r="G2" s="5">
        <v>55.696199999999997</v>
      </c>
      <c r="H2" s="5">
        <v>78.431399999999996</v>
      </c>
      <c r="I2" s="5">
        <v>0.71009999999999995</v>
      </c>
      <c r="J2" s="5">
        <v>43567.293299999998</v>
      </c>
      <c r="K2" s="3"/>
      <c r="L2" s="5">
        <v>110.9639</v>
      </c>
    </row>
    <row r="3" spans="1:12" ht="15" thickBot="1">
      <c r="A3" s="3" t="s">
        <v>34</v>
      </c>
      <c r="B3" s="3" t="s">
        <v>19</v>
      </c>
      <c r="C3" s="3" t="s">
        <v>40</v>
      </c>
      <c r="D3" s="4" t="s">
        <v>42</v>
      </c>
      <c r="E3" s="3"/>
      <c r="F3" s="5">
        <v>837.82389999999998</v>
      </c>
      <c r="G3" s="5">
        <v>28.622800000000002</v>
      </c>
      <c r="H3" s="5">
        <v>56.116999999999997</v>
      </c>
      <c r="I3" s="5">
        <v>0.5101</v>
      </c>
      <c r="J3" s="5">
        <v>43547.113799999999</v>
      </c>
      <c r="K3" s="3"/>
      <c r="L3" s="5">
        <v>157.05760000000001</v>
      </c>
    </row>
    <row r="4" spans="1:12" ht="15" thickBot="1">
      <c r="A4" s="3" t="s">
        <v>24</v>
      </c>
      <c r="B4" s="3" t="s">
        <v>19</v>
      </c>
      <c r="C4" s="3" t="s">
        <v>40</v>
      </c>
      <c r="D4" s="4" t="s">
        <v>41</v>
      </c>
      <c r="E4" s="3"/>
      <c r="F4" s="5">
        <v>699.8066</v>
      </c>
      <c r="G4" s="5">
        <v>67.804599999999994</v>
      </c>
      <c r="H4" s="5">
        <v>85.848600000000005</v>
      </c>
      <c r="I4" s="5">
        <v>0.78979999999999995</v>
      </c>
      <c r="J4" s="5">
        <v>43513.027999999998</v>
      </c>
      <c r="K4" s="3"/>
      <c r="L4" s="5">
        <v>57.0685</v>
      </c>
    </row>
    <row r="5" spans="1:12" ht="15" thickBot="1">
      <c r="A5" s="3" t="s">
        <v>26</v>
      </c>
      <c r="B5" s="3" t="s">
        <v>19</v>
      </c>
      <c r="C5" s="3" t="s">
        <v>40</v>
      </c>
      <c r="D5" s="4" t="s">
        <v>43</v>
      </c>
      <c r="E5" s="3"/>
      <c r="F5" s="5">
        <v>37.863700000000001</v>
      </c>
      <c r="G5" s="5">
        <v>55.982300000000002</v>
      </c>
      <c r="H5" s="5">
        <v>59.188699999999997</v>
      </c>
      <c r="I5" s="5">
        <v>0.94579999999999997</v>
      </c>
      <c r="J5" s="5">
        <v>43572.174800000001</v>
      </c>
      <c r="K5" s="3"/>
      <c r="L5" s="5">
        <v>124.3729</v>
      </c>
    </row>
    <row r="6" spans="1:12" ht="15" thickBot="1">
      <c r="A6" s="3" t="s">
        <v>27</v>
      </c>
      <c r="B6" s="3" t="s">
        <v>19</v>
      </c>
      <c r="C6" s="3" t="s">
        <v>40</v>
      </c>
      <c r="D6" s="4" t="s">
        <v>43</v>
      </c>
      <c r="E6" s="3"/>
      <c r="F6" s="5">
        <v>2559.2804999999998</v>
      </c>
      <c r="G6" s="5">
        <v>97.446299999999994</v>
      </c>
      <c r="H6" s="5">
        <v>98.601100000000002</v>
      </c>
      <c r="I6" s="5">
        <v>0.98829999999999996</v>
      </c>
      <c r="J6" s="5">
        <v>43529.299500000001</v>
      </c>
      <c r="K6" s="3"/>
      <c r="L6" s="5">
        <v>94.748500000000007</v>
      </c>
    </row>
    <row r="7" spans="1:12" ht="15" thickBot="1">
      <c r="A7" s="3" t="s">
        <v>28</v>
      </c>
      <c r="B7" s="3" t="s">
        <v>19</v>
      </c>
      <c r="C7" s="3" t="s">
        <v>40</v>
      </c>
      <c r="D7" s="4" t="s">
        <v>42</v>
      </c>
      <c r="E7" s="3"/>
      <c r="F7" s="5">
        <v>277.7473</v>
      </c>
      <c r="G7" s="5">
        <v>67.892099999999999</v>
      </c>
      <c r="H7" s="5">
        <v>78.923500000000004</v>
      </c>
      <c r="I7" s="5">
        <v>0.86019999999999996</v>
      </c>
      <c r="J7" s="5">
        <v>43598.993900000001</v>
      </c>
      <c r="K7" s="3"/>
      <c r="L7" s="5">
        <v>193.7029</v>
      </c>
    </row>
    <row r="8" spans="1:12" ht="15" thickBot="1">
      <c r="A8" s="3" t="s">
        <v>30</v>
      </c>
      <c r="B8" s="3" t="s">
        <v>19</v>
      </c>
      <c r="C8" s="3" t="s">
        <v>40</v>
      </c>
      <c r="D8" s="4" t="s">
        <v>44</v>
      </c>
      <c r="E8" s="3"/>
      <c r="F8" s="5">
        <v>340.64089999999999</v>
      </c>
      <c r="G8" s="5">
        <v>40.601500000000001</v>
      </c>
      <c r="H8" s="5">
        <v>60.422499999999999</v>
      </c>
      <c r="I8" s="5">
        <v>0.67200000000000004</v>
      </c>
      <c r="J8" s="5">
        <v>43297.638500000001</v>
      </c>
      <c r="K8" s="3"/>
      <c r="L8" s="5">
        <v>17.238499999999998</v>
      </c>
    </row>
    <row r="9" spans="1:12" ht="15" thickBot="1">
      <c r="A9" s="3" t="s">
        <v>31</v>
      </c>
      <c r="B9" s="3" t="s">
        <v>19</v>
      </c>
      <c r="C9" s="3" t="s">
        <v>40</v>
      </c>
      <c r="D9" s="4" t="s">
        <v>45</v>
      </c>
      <c r="E9" s="3"/>
      <c r="F9" s="5">
        <v>428.73939999999999</v>
      </c>
      <c r="G9" s="5">
        <v>57.572200000000002</v>
      </c>
      <c r="H9" s="5">
        <v>67.760000000000005</v>
      </c>
      <c r="I9" s="5">
        <v>0.84960000000000002</v>
      </c>
      <c r="J9" s="5">
        <v>43573.841200000003</v>
      </c>
      <c r="K9" s="3"/>
      <c r="L9" s="5">
        <v>106.9819</v>
      </c>
    </row>
    <row r="10" spans="1:12" ht="15" thickBot="1">
      <c r="A10" s="3" t="s">
        <v>32</v>
      </c>
      <c r="B10" s="3" t="s">
        <v>19</v>
      </c>
      <c r="C10" s="3" t="s">
        <v>40</v>
      </c>
      <c r="D10" s="4" t="s">
        <v>46</v>
      </c>
      <c r="E10" s="3"/>
      <c r="F10" s="5">
        <v>528.78819999999996</v>
      </c>
      <c r="G10" s="5">
        <v>40.448700000000002</v>
      </c>
      <c r="H10" s="5">
        <v>49.533700000000003</v>
      </c>
      <c r="I10" s="5">
        <v>0.81659999999999999</v>
      </c>
      <c r="J10" s="5">
        <v>43348.7592</v>
      </c>
      <c r="K10" s="3"/>
      <c r="L10" s="5">
        <v>32.842100000000002</v>
      </c>
    </row>
    <row r="11" spans="1:12" ht="15" thickBot="1">
      <c r="A11" s="3" t="s">
        <v>33</v>
      </c>
      <c r="B11" s="3" t="s">
        <v>19</v>
      </c>
      <c r="C11" s="3" t="s">
        <v>40</v>
      </c>
      <c r="D11" s="4" t="s">
        <v>47</v>
      </c>
      <c r="E11" s="3"/>
      <c r="F11" s="5">
        <v>1687.3025</v>
      </c>
      <c r="G11" s="5">
        <v>94.368600000000001</v>
      </c>
      <c r="H11" s="5">
        <v>94.924099999999996</v>
      </c>
      <c r="I11" s="5">
        <v>0.99409999999999998</v>
      </c>
      <c r="J11" s="5">
        <v>43536.1394</v>
      </c>
      <c r="K11" s="3"/>
      <c r="L11" s="5">
        <v>83.773600000000002</v>
      </c>
    </row>
    <row r="12" spans="1:12" ht="15" thickBot="1">
      <c r="A12" s="3" t="s">
        <v>18</v>
      </c>
      <c r="B12" s="3" t="s">
        <v>36</v>
      </c>
      <c r="C12" s="3" t="s">
        <v>40</v>
      </c>
      <c r="D12" s="4" t="s">
        <v>48</v>
      </c>
      <c r="E12" s="3"/>
      <c r="F12" s="5">
        <v>347.43110000000001</v>
      </c>
      <c r="G12" s="5">
        <v>55.3459</v>
      </c>
      <c r="H12" s="5">
        <v>78.431399999999996</v>
      </c>
      <c r="I12" s="5">
        <v>0.70569999999999999</v>
      </c>
      <c r="J12" s="5">
        <v>43205.956200000001</v>
      </c>
      <c r="K12" s="3"/>
      <c r="L12" s="5">
        <v>22.268699999999999</v>
      </c>
    </row>
    <row r="13" spans="1:12" ht="15" thickBot="1">
      <c r="A13" s="3" t="s">
        <v>34</v>
      </c>
      <c r="B13" s="3" t="s">
        <v>36</v>
      </c>
      <c r="C13" s="3" t="s">
        <v>40</v>
      </c>
      <c r="D13" s="4" t="s">
        <v>49</v>
      </c>
      <c r="E13" s="3"/>
      <c r="F13" s="5">
        <v>269.13170000000002</v>
      </c>
      <c r="G13" s="5">
        <v>55.007800000000003</v>
      </c>
      <c r="H13" s="5">
        <v>56.116999999999997</v>
      </c>
      <c r="I13" s="5">
        <v>0.98019999999999996</v>
      </c>
      <c r="J13" s="5">
        <v>43207.794500000004</v>
      </c>
      <c r="K13" s="3"/>
      <c r="L13" s="5">
        <v>69.381399999999999</v>
      </c>
    </row>
    <row r="14" spans="1:12" ht="15" thickBot="1">
      <c r="A14" s="3" t="s">
        <v>24</v>
      </c>
      <c r="B14" s="3" t="s">
        <v>36</v>
      </c>
      <c r="C14" s="3" t="s">
        <v>40</v>
      </c>
      <c r="D14" s="4" t="s">
        <v>48</v>
      </c>
      <c r="E14" s="3"/>
      <c r="F14" s="5">
        <v>431.03750000000002</v>
      </c>
      <c r="G14" s="5">
        <v>81.940100000000001</v>
      </c>
      <c r="H14" s="5">
        <v>85.848600000000005</v>
      </c>
      <c r="I14" s="5">
        <v>0.95450000000000002</v>
      </c>
      <c r="J14" s="5">
        <v>43213.378100000002</v>
      </c>
      <c r="K14" s="3"/>
      <c r="L14" s="5">
        <v>54.172400000000003</v>
      </c>
    </row>
    <row r="15" spans="1:12" ht="15" thickBot="1">
      <c r="A15" s="3" t="s">
        <v>26</v>
      </c>
      <c r="B15" s="3" t="s">
        <v>36</v>
      </c>
      <c r="C15" s="3" t="s">
        <v>40</v>
      </c>
      <c r="D15" s="4" t="s">
        <v>50</v>
      </c>
      <c r="E15" s="3"/>
      <c r="F15" s="5">
        <v>293.12900000000002</v>
      </c>
      <c r="G15" s="5">
        <v>56.070599999999999</v>
      </c>
      <c r="H15" s="5">
        <v>59.188699999999997</v>
      </c>
      <c r="I15" s="5">
        <v>0.94730000000000003</v>
      </c>
      <c r="J15" s="5">
        <v>43204.4283</v>
      </c>
      <c r="K15" s="3"/>
      <c r="L15" s="5">
        <v>26.491299999999999</v>
      </c>
    </row>
    <row r="16" spans="1:12" ht="15" thickBot="1">
      <c r="A16" s="3" t="s">
        <v>27</v>
      </c>
      <c r="B16" s="3" t="s">
        <v>36</v>
      </c>
      <c r="C16" s="3" t="s">
        <v>40</v>
      </c>
      <c r="D16" s="4" t="s">
        <v>51</v>
      </c>
      <c r="E16" s="3"/>
      <c r="F16" s="5">
        <v>2376.9220999999998</v>
      </c>
      <c r="G16" s="5">
        <v>98.376900000000006</v>
      </c>
      <c r="H16" s="5">
        <v>98.601100000000002</v>
      </c>
      <c r="I16" s="5">
        <v>0.99770000000000003</v>
      </c>
      <c r="J16" s="5">
        <v>43207.072200000002</v>
      </c>
      <c r="K16" s="3"/>
      <c r="L16" s="5">
        <v>37.174300000000002</v>
      </c>
    </row>
    <row r="17" spans="1:12" ht="15" thickBot="1">
      <c r="A17" s="3" t="s">
        <v>28</v>
      </c>
      <c r="B17" s="3" t="s">
        <v>36</v>
      </c>
      <c r="C17" s="3" t="s">
        <v>40</v>
      </c>
      <c r="D17" s="4" t="s">
        <v>51</v>
      </c>
      <c r="E17" s="3"/>
      <c r="F17" s="5">
        <v>299.9556</v>
      </c>
      <c r="G17" s="5">
        <v>69.658900000000003</v>
      </c>
      <c r="H17" s="5">
        <v>78.923500000000004</v>
      </c>
      <c r="I17" s="5">
        <v>0.88260000000000005</v>
      </c>
      <c r="J17" s="5">
        <v>43211.403700000003</v>
      </c>
      <c r="K17" s="3"/>
      <c r="L17" s="5">
        <v>49.066200000000002</v>
      </c>
    </row>
    <row r="18" spans="1:12" ht="15" thickBot="1">
      <c r="A18" s="3" t="s">
        <v>30</v>
      </c>
      <c r="B18" s="3" t="s">
        <v>36</v>
      </c>
      <c r="C18" s="3" t="s">
        <v>40</v>
      </c>
      <c r="D18" s="4" t="s">
        <v>52</v>
      </c>
      <c r="E18" s="3"/>
      <c r="F18" s="5">
        <v>365.89100000000002</v>
      </c>
      <c r="G18" s="5">
        <v>55.980600000000003</v>
      </c>
      <c r="H18" s="5">
        <v>60.422499999999999</v>
      </c>
      <c r="I18" s="5">
        <v>0.92649999999999999</v>
      </c>
      <c r="J18" s="5">
        <v>43212.542099999999</v>
      </c>
      <c r="K18" s="3"/>
      <c r="L18" s="5">
        <v>93.231999999999999</v>
      </c>
    </row>
    <row r="19" spans="1:12" ht="15" thickBot="1">
      <c r="A19" s="3" t="s">
        <v>31</v>
      </c>
      <c r="B19" s="3" t="s">
        <v>36</v>
      </c>
      <c r="C19" s="3" t="s">
        <v>40</v>
      </c>
      <c r="D19" s="4" t="s">
        <v>51</v>
      </c>
      <c r="E19" s="3"/>
      <c r="F19" s="5">
        <v>390.54950000000002</v>
      </c>
      <c r="G19" s="5">
        <v>48.867899999999999</v>
      </c>
      <c r="H19" s="5">
        <v>67.760000000000005</v>
      </c>
      <c r="I19" s="5">
        <v>0.72119999999999995</v>
      </c>
      <c r="J19" s="5">
        <v>43212.184500000003</v>
      </c>
      <c r="K19" s="3"/>
      <c r="L19" s="5">
        <v>74.871700000000004</v>
      </c>
    </row>
    <row r="20" spans="1:12" ht="15" thickBot="1">
      <c r="A20" s="3" t="s">
        <v>32</v>
      </c>
      <c r="B20" s="3" t="s">
        <v>36</v>
      </c>
      <c r="C20" s="3" t="s">
        <v>40</v>
      </c>
      <c r="D20" s="4" t="s">
        <v>53</v>
      </c>
      <c r="E20" s="3"/>
      <c r="F20" s="5">
        <v>723.24059999999997</v>
      </c>
      <c r="G20" s="5">
        <v>38.086100000000002</v>
      </c>
      <c r="H20" s="5">
        <v>49.533700000000003</v>
      </c>
      <c r="I20" s="5">
        <v>0.76890000000000003</v>
      </c>
      <c r="J20" s="5">
        <v>43215.417699999998</v>
      </c>
      <c r="K20" s="3"/>
      <c r="L20" s="5">
        <v>256.07850000000002</v>
      </c>
    </row>
    <row r="21" spans="1:12" ht="15" thickBot="1">
      <c r="A21" s="3" t="s">
        <v>33</v>
      </c>
      <c r="B21" s="3" t="s">
        <v>36</v>
      </c>
      <c r="C21" s="3" t="s">
        <v>40</v>
      </c>
      <c r="D21" s="4" t="s">
        <v>54</v>
      </c>
      <c r="E21" s="3"/>
      <c r="F21" s="5">
        <v>1983.9143999999999</v>
      </c>
      <c r="G21" s="5">
        <v>94.368600000000001</v>
      </c>
      <c r="H21" s="5">
        <v>94.924099999999996</v>
      </c>
      <c r="I21" s="5">
        <v>0.99409999999999998</v>
      </c>
      <c r="J21" s="5">
        <v>43215.341099999998</v>
      </c>
      <c r="K21" s="3"/>
      <c r="L21" s="5">
        <v>184.30420000000001</v>
      </c>
    </row>
    <row r="22" spans="1:12" ht="15" thickBot="1">
      <c r="A22" s="3" t="s">
        <v>18</v>
      </c>
      <c r="B22" s="3" t="s">
        <v>35</v>
      </c>
      <c r="C22" s="3" t="s">
        <v>40</v>
      </c>
      <c r="D22" s="4" t="s">
        <v>55</v>
      </c>
      <c r="E22" s="3"/>
      <c r="F22" s="5">
        <v>395.94099999999997</v>
      </c>
      <c r="G22" s="5">
        <v>55.872999999999998</v>
      </c>
      <c r="H22" s="5">
        <v>78.431399999999996</v>
      </c>
      <c r="I22" s="5">
        <v>0.71240000000000003</v>
      </c>
      <c r="J22" s="5">
        <v>43257.078300000001</v>
      </c>
      <c r="K22" s="3"/>
      <c r="L22" s="5">
        <v>18.6876</v>
      </c>
    </row>
    <row r="23" spans="1:12" ht="15" thickBot="1">
      <c r="A23" s="3" t="s">
        <v>34</v>
      </c>
      <c r="B23" s="3" t="s">
        <v>35</v>
      </c>
      <c r="C23" s="3" t="s">
        <v>40</v>
      </c>
      <c r="D23" s="4" t="s">
        <v>56</v>
      </c>
      <c r="E23" s="3"/>
      <c r="F23" s="5">
        <v>511.82960000000003</v>
      </c>
      <c r="G23" s="5">
        <v>28.751799999999999</v>
      </c>
      <c r="H23" s="5">
        <v>56.116999999999997</v>
      </c>
      <c r="I23" s="5">
        <v>0.51239999999999997</v>
      </c>
      <c r="J23" s="5">
        <v>43275.055</v>
      </c>
      <c r="K23" s="3"/>
      <c r="L23" s="5">
        <v>144.73140000000001</v>
      </c>
    </row>
    <row r="24" spans="1:12" ht="15" thickBot="1">
      <c r="A24" s="3" t="s">
        <v>24</v>
      </c>
      <c r="B24" s="3" t="s">
        <v>35</v>
      </c>
      <c r="C24" s="3" t="s">
        <v>40</v>
      </c>
      <c r="D24" s="4" t="s">
        <v>56</v>
      </c>
      <c r="E24" s="3"/>
      <c r="F24" s="5">
        <v>855.78359999999998</v>
      </c>
      <c r="G24" s="5">
        <v>68.801900000000003</v>
      </c>
      <c r="H24" s="5">
        <v>85.848600000000005</v>
      </c>
      <c r="I24" s="5">
        <v>0.8014</v>
      </c>
      <c r="J24" s="5">
        <v>43335.371700000003</v>
      </c>
      <c r="K24" s="3"/>
      <c r="L24" s="5">
        <v>89.703199999999995</v>
      </c>
    </row>
    <row r="25" spans="1:12" ht="15" thickBot="1">
      <c r="A25" s="3" t="s">
        <v>26</v>
      </c>
      <c r="B25" s="3" t="s">
        <v>35</v>
      </c>
      <c r="C25" s="3" t="s">
        <v>40</v>
      </c>
      <c r="D25" s="4" t="s">
        <v>56</v>
      </c>
      <c r="E25" s="3"/>
      <c r="F25" s="5">
        <v>189.6482</v>
      </c>
      <c r="G25" s="5">
        <v>40.758899999999997</v>
      </c>
      <c r="H25" s="5">
        <v>59.188699999999997</v>
      </c>
      <c r="I25" s="5">
        <v>0.68859999999999999</v>
      </c>
      <c r="J25" s="5">
        <v>43281.481899999999</v>
      </c>
      <c r="K25" s="3"/>
      <c r="L25" s="5">
        <v>31.752400000000002</v>
      </c>
    </row>
    <row r="26" spans="1:12" ht="15" thickBot="1">
      <c r="A26" s="3" t="s">
        <v>27</v>
      </c>
      <c r="B26" s="3" t="s">
        <v>35</v>
      </c>
      <c r="C26" s="3" t="s">
        <v>40</v>
      </c>
      <c r="D26" s="4" t="s">
        <v>55</v>
      </c>
      <c r="E26" s="3"/>
      <c r="F26" s="5">
        <v>2642.6705000000002</v>
      </c>
      <c r="G26" s="5">
        <v>97.468400000000003</v>
      </c>
      <c r="H26" s="5">
        <v>98.601100000000002</v>
      </c>
      <c r="I26" s="5">
        <v>0.98850000000000005</v>
      </c>
      <c r="J26" s="5">
        <v>43305.313499999997</v>
      </c>
      <c r="K26" s="3"/>
      <c r="L26" s="5">
        <v>99.266400000000004</v>
      </c>
    </row>
    <row r="27" spans="1:12" ht="15" thickBot="1">
      <c r="A27" s="3" t="s">
        <v>28</v>
      </c>
      <c r="B27" s="3" t="s">
        <v>35</v>
      </c>
      <c r="C27" s="3" t="s">
        <v>40</v>
      </c>
      <c r="D27" s="4" t="s">
        <v>57</v>
      </c>
      <c r="E27" s="3"/>
      <c r="F27" s="5">
        <v>331.63549999999998</v>
      </c>
      <c r="G27" s="5">
        <v>78.546400000000006</v>
      </c>
      <c r="H27" s="5">
        <v>78.923500000000004</v>
      </c>
      <c r="I27" s="5">
        <v>0.99519999999999997</v>
      </c>
      <c r="J27" s="5">
        <v>43300.839599999999</v>
      </c>
      <c r="K27" s="3"/>
      <c r="L27" s="5">
        <v>137.66499999999999</v>
      </c>
    </row>
    <row r="28" spans="1:12" ht="15" thickBot="1">
      <c r="A28" s="3" t="s">
        <v>30</v>
      </c>
      <c r="B28" s="3" t="s">
        <v>35</v>
      </c>
      <c r="C28" s="3" t="s">
        <v>40</v>
      </c>
      <c r="D28" s="4" t="s">
        <v>55</v>
      </c>
      <c r="E28" s="3"/>
      <c r="F28" s="5">
        <v>327.13639999999998</v>
      </c>
      <c r="G28" s="5">
        <v>45.554900000000004</v>
      </c>
      <c r="H28" s="5">
        <v>60.422499999999999</v>
      </c>
      <c r="I28" s="5">
        <v>0.75390000000000001</v>
      </c>
      <c r="J28" s="5">
        <v>43311.858</v>
      </c>
      <c r="K28" s="3"/>
      <c r="L28" s="5">
        <v>148.35640000000001</v>
      </c>
    </row>
    <row r="29" spans="1:12" ht="15" thickBot="1">
      <c r="A29" s="3" t="s">
        <v>31</v>
      </c>
      <c r="B29" s="3" t="s">
        <v>35</v>
      </c>
      <c r="C29" s="3" t="s">
        <v>40</v>
      </c>
      <c r="D29" s="4" t="s">
        <v>56</v>
      </c>
      <c r="E29" s="3"/>
      <c r="F29" s="5">
        <v>315.37700000000001</v>
      </c>
      <c r="G29" s="5">
        <v>62.310899999999997</v>
      </c>
      <c r="H29" s="5">
        <v>67.760000000000005</v>
      </c>
      <c r="I29" s="5">
        <v>0.91959999999999997</v>
      </c>
      <c r="J29" s="5">
        <v>43290.344899999996</v>
      </c>
      <c r="K29" s="3"/>
      <c r="L29" s="5">
        <v>150.77189999999999</v>
      </c>
    </row>
    <row r="30" spans="1:12" ht="15" thickBot="1">
      <c r="A30" s="3" t="s">
        <v>32</v>
      </c>
      <c r="B30" s="3" t="s">
        <v>35</v>
      </c>
      <c r="C30" s="3" t="s">
        <v>40</v>
      </c>
      <c r="D30" s="4" t="s">
        <v>55</v>
      </c>
      <c r="E30" s="3"/>
      <c r="F30" s="5">
        <v>1057.5913</v>
      </c>
      <c r="G30" s="5">
        <v>34.610199999999999</v>
      </c>
      <c r="H30" s="5">
        <v>49.533700000000003</v>
      </c>
      <c r="I30" s="5">
        <v>0.69869999999999999</v>
      </c>
      <c r="J30" s="5">
        <v>43292.053099999997</v>
      </c>
      <c r="K30" s="3"/>
      <c r="L30" s="5">
        <v>130.30760000000001</v>
      </c>
    </row>
    <row r="31" spans="1:12" ht="15" thickBot="1">
      <c r="A31" s="3" t="s">
        <v>33</v>
      </c>
      <c r="B31" s="3" t="s">
        <v>35</v>
      </c>
      <c r="C31" s="3" t="s">
        <v>40</v>
      </c>
      <c r="D31" s="4" t="s">
        <v>56</v>
      </c>
      <c r="E31" s="3"/>
      <c r="F31" s="5">
        <v>1452.7044000000001</v>
      </c>
      <c r="G31" s="5">
        <v>94.368600000000001</v>
      </c>
      <c r="H31" s="5">
        <v>94.924099999999996</v>
      </c>
      <c r="I31" s="5">
        <v>0.99409999999999998</v>
      </c>
      <c r="J31" s="5">
        <v>43282.863400000002</v>
      </c>
      <c r="K31" s="3"/>
      <c r="L31" s="5">
        <v>157.1148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277D-B931-4B22-94E9-7856F351480A}">
  <dimension ref="A1:G15"/>
  <sheetViews>
    <sheetView workbookViewId="0">
      <selection activeCell="B11" sqref="B11:G15"/>
    </sheetView>
  </sheetViews>
  <sheetFormatPr defaultRowHeight="14.25"/>
  <cols>
    <col min="1" max="1" width="8.875" bestFit="1" customWidth="1"/>
    <col min="2" max="2" width="8.375" bestFit="1" customWidth="1"/>
    <col min="3" max="3" width="16.125" customWidth="1"/>
  </cols>
  <sheetData>
    <row r="1" spans="1:7" ht="15" thickBot="1">
      <c r="A1" s="3" t="s">
        <v>18</v>
      </c>
      <c r="B1" s="3" t="s">
        <v>19</v>
      </c>
      <c r="C1" s="5">
        <v>0.71009999999999995</v>
      </c>
      <c r="D1" s="3" t="s">
        <v>36</v>
      </c>
      <c r="E1" s="5">
        <v>0.70569999999999999</v>
      </c>
      <c r="F1" s="3" t="s">
        <v>35</v>
      </c>
      <c r="G1" s="5">
        <v>0.71240000000000003</v>
      </c>
    </row>
    <row r="2" spans="1:7" ht="15" thickBot="1">
      <c r="A2" s="3" t="s">
        <v>24</v>
      </c>
      <c r="B2" s="3" t="s">
        <v>19</v>
      </c>
      <c r="C2" s="5">
        <v>0.78979999999999995</v>
      </c>
      <c r="D2" s="3" t="s">
        <v>36</v>
      </c>
      <c r="E2" s="5">
        <v>0.95450000000000002</v>
      </c>
      <c r="F2" s="3" t="s">
        <v>35</v>
      </c>
      <c r="G2" s="5">
        <v>0.8014</v>
      </c>
    </row>
    <row r="3" spans="1:7" ht="15" thickBot="1">
      <c r="A3" s="3" t="s">
        <v>26</v>
      </c>
      <c r="B3" s="3" t="s">
        <v>19</v>
      </c>
      <c r="C3" s="5">
        <v>0.94579999999999997</v>
      </c>
      <c r="D3" s="3" t="s">
        <v>36</v>
      </c>
      <c r="E3" s="5">
        <v>0.94730000000000003</v>
      </c>
      <c r="F3" s="3" t="s">
        <v>35</v>
      </c>
      <c r="G3" s="5">
        <v>0.68859999999999999</v>
      </c>
    </row>
    <row r="4" spans="1:7" ht="15" thickBot="1">
      <c r="A4" s="3" t="s">
        <v>27</v>
      </c>
      <c r="B4" s="3" t="s">
        <v>19</v>
      </c>
      <c r="C4" s="5">
        <v>0.98829999999999996</v>
      </c>
      <c r="D4" s="3" t="s">
        <v>36</v>
      </c>
      <c r="E4" s="5">
        <v>0.99770000000000003</v>
      </c>
      <c r="F4" s="3" t="s">
        <v>35</v>
      </c>
      <c r="G4" s="5">
        <v>0.98850000000000005</v>
      </c>
    </row>
    <row r="5" spans="1:7" ht="15" thickBot="1">
      <c r="A5" s="3" t="s">
        <v>28</v>
      </c>
      <c r="B5" s="3" t="s">
        <v>19</v>
      </c>
      <c r="C5" s="5">
        <v>0.86019999999999996</v>
      </c>
      <c r="D5" s="3" t="s">
        <v>36</v>
      </c>
      <c r="E5" s="5">
        <v>0.88260000000000005</v>
      </c>
      <c r="F5" s="3" t="s">
        <v>35</v>
      </c>
      <c r="G5" s="5">
        <v>0.99519999999999997</v>
      </c>
    </row>
    <row r="6" spans="1:7" ht="15" thickBot="1">
      <c r="A6" s="3" t="s">
        <v>30</v>
      </c>
      <c r="B6" s="3" t="s">
        <v>19</v>
      </c>
      <c r="C6" s="5">
        <v>0.67200000000000004</v>
      </c>
      <c r="D6" s="3" t="s">
        <v>36</v>
      </c>
      <c r="E6" s="5">
        <v>0.92649999999999999</v>
      </c>
      <c r="F6" s="3" t="s">
        <v>35</v>
      </c>
      <c r="G6" s="5">
        <v>0.75390000000000001</v>
      </c>
    </row>
    <row r="7" spans="1:7" ht="15" thickBot="1">
      <c r="A7" s="3" t="s">
        <v>31</v>
      </c>
      <c r="B7" s="3" t="s">
        <v>19</v>
      </c>
      <c r="C7" s="5">
        <v>0.84960000000000002</v>
      </c>
      <c r="D7" s="3" t="s">
        <v>36</v>
      </c>
      <c r="E7" s="5">
        <v>0.72119999999999995</v>
      </c>
      <c r="F7" s="3" t="s">
        <v>35</v>
      </c>
      <c r="G7" s="5">
        <v>0.91959999999999997</v>
      </c>
    </row>
    <row r="8" spans="1:7" ht="15" thickBot="1">
      <c r="A8" s="3" t="s">
        <v>32</v>
      </c>
      <c r="B8" s="3" t="s">
        <v>19</v>
      </c>
      <c r="C8" s="5">
        <v>0.81659999999999999</v>
      </c>
      <c r="D8" s="3" t="s">
        <v>36</v>
      </c>
      <c r="E8" s="5">
        <v>0.76890000000000003</v>
      </c>
      <c r="F8" s="3" t="s">
        <v>35</v>
      </c>
      <c r="G8" s="5">
        <v>0.69869999999999999</v>
      </c>
    </row>
    <row r="9" spans="1:7" ht="15" thickBot="1">
      <c r="A9" s="3" t="s">
        <v>33</v>
      </c>
      <c r="B9" s="3" t="s">
        <v>19</v>
      </c>
      <c r="C9" s="5">
        <v>0.99409999999999998</v>
      </c>
      <c r="D9" s="3" t="s">
        <v>36</v>
      </c>
      <c r="E9" s="5">
        <v>0.99409999999999998</v>
      </c>
      <c r="F9" s="3" t="s">
        <v>35</v>
      </c>
      <c r="G9" s="5">
        <v>0.99409999999999998</v>
      </c>
    </row>
    <row r="10" spans="1:7" ht="15" thickBot="1">
      <c r="A10" s="3" t="s">
        <v>34</v>
      </c>
      <c r="B10" s="3" t="s">
        <v>19</v>
      </c>
      <c r="C10" s="5">
        <v>0.5101</v>
      </c>
      <c r="D10" s="3" t="s">
        <v>36</v>
      </c>
      <c r="E10" s="5">
        <v>0.98019999999999996</v>
      </c>
      <c r="F10" s="3" t="s">
        <v>35</v>
      </c>
      <c r="G10" s="5">
        <v>0.51239999999999997</v>
      </c>
    </row>
    <row r="11" spans="1:7">
      <c r="B11" t="s">
        <v>37</v>
      </c>
      <c r="C11" s="6">
        <f>AVERAGE(C1:C10)</f>
        <v>0.81365999999999983</v>
      </c>
      <c r="D11" s="6"/>
      <c r="E11" s="6">
        <f>AVERAGE(E1:E10)</f>
        <v>0.88787000000000005</v>
      </c>
      <c r="F11" s="6"/>
      <c r="G11" s="6">
        <f>AVERAGE(G1:G10)</f>
        <v>0.80647999999999986</v>
      </c>
    </row>
    <row r="12" spans="1:7">
      <c r="B12" t="s">
        <v>38</v>
      </c>
      <c r="C12" s="6">
        <f>AVERAGE(C1:C9)</f>
        <v>0.84738888888888875</v>
      </c>
      <c r="D12" s="6"/>
      <c r="E12" s="6">
        <f>AVERAGE(E1:E9)</f>
        <v>0.87761111111111112</v>
      </c>
      <c r="F12" s="6"/>
      <c r="G12" s="6">
        <f>AVERAGE(G1:G9)</f>
        <v>0.83915555555555543</v>
      </c>
    </row>
    <row r="13" spans="1:7">
      <c r="B13" t="s">
        <v>39</v>
      </c>
      <c r="C13" s="6">
        <f>MIN(C1:C10)</f>
        <v>0.5101</v>
      </c>
      <c r="D13" s="6"/>
      <c r="E13" s="6">
        <f>MIN(E1:E10)</f>
        <v>0.70569999999999999</v>
      </c>
      <c r="F13" s="6"/>
      <c r="G13" s="6">
        <f>MIN(G1:G10)</f>
        <v>0.51239999999999997</v>
      </c>
    </row>
    <row r="14" spans="1:7">
      <c r="B14" t="s">
        <v>58</v>
      </c>
      <c r="C14" s="6">
        <f>STDEV(C1:C10)</f>
        <v>0.15183880487763046</v>
      </c>
      <c r="E14" s="6">
        <f>STDEV(E1:E10)</f>
        <v>0.11376508984159731</v>
      </c>
      <c r="G14" s="6">
        <f>STDEV(G1:G10)</f>
        <v>0.16342878027514801</v>
      </c>
    </row>
    <row r="15" spans="1:7">
      <c r="B15" s="6" t="s">
        <v>59</v>
      </c>
      <c r="C15" s="6">
        <f>STDEV(C1:C9)</f>
        <v>0.11462318095006582</v>
      </c>
      <c r="E15" s="6">
        <f>STDEV(E1:E9)</f>
        <v>0.11565597092718981</v>
      </c>
      <c r="G15" s="6">
        <f>STDEV(G1:G9)</f>
        <v>0.13429837220822183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BB27-53D1-4F07-A58E-185AF5B71113}">
  <dimension ref="A1:S15"/>
  <sheetViews>
    <sheetView workbookViewId="0">
      <selection activeCell="R2" sqref="R2"/>
    </sheetView>
  </sheetViews>
  <sheetFormatPr defaultRowHeight="14.25"/>
  <cols>
    <col min="8" max="8" width="14.125" bestFit="1" customWidth="1"/>
  </cols>
  <sheetData>
    <row r="1" spans="1:19" ht="15.75" thickBot="1">
      <c r="A1" t="s">
        <v>18</v>
      </c>
      <c r="B1" t="s">
        <v>19</v>
      </c>
      <c r="C1" s="1">
        <v>0.72389999999999999</v>
      </c>
      <c r="D1" t="s">
        <v>35</v>
      </c>
      <c r="E1" s="2">
        <v>0.70569999999999999</v>
      </c>
      <c r="F1" t="s">
        <v>36</v>
      </c>
      <c r="G1" s="7">
        <v>0.72389999999999999</v>
      </c>
      <c r="H1" s="3" t="s">
        <v>19</v>
      </c>
      <c r="I1" s="5">
        <v>0.71009999999999995</v>
      </c>
      <c r="J1" s="3" t="s">
        <v>36</v>
      </c>
      <c r="K1" s="5">
        <v>0.70569999999999999</v>
      </c>
      <c r="L1" s="3" t="s">
        <v>35</v>
      </c>
      <c r="M1" s="5">
        <v>0.71240000000000003</v>
      </c>
      <c r="N1" s="2">
        <f>MAX(C1,E1,G1,I1,K1,M1)</f>
        <v>0.72389999999999999</v>
      </c>
      <c r="O1">
        <v>0.70569999999999999</v>
      </c>
      <c r="P1">
        <f>K1-O1</f>
        <v>0</v>
      </c>
      <c r="R1">
        <v>0.69910000000000005</v>
      </c>
      <c r="S1">
        <f>I1-R1</f>
        <v>1.0999999999999899E-2</v>
      </c>
    </row>
    <row r="2" spans="1:19" ht="15.75" thickBot="1">
      <c r="A2" t="s">
        <v>24</v>
      </c>
      <c r="B2" t="s">
        <v>19</v>
      </c>
      <c r="C2" s="1">
        <v>0.91390000000000005</v>
      </c>
      <c r="D2" t="s">
        <v>35</v>
      </c>
      <c r="E2" s="1">
        <v>0.91390000000000005</v>
      </c>
      <c r="F2" t="s">
        <v>36</v>
      </c>
      <c r="G2" s="1">
        <v>0.91390000000000005</v>
      </c>
      <c r="H2" s="3" t="s">
        <v>19</v>
      </c>
      <c r="I2" s="5">
        <v>0.78979999999999995</v>
      </c>
      <c r="J2" s="3" t="s">
        <v>36</v>
      </c>
      <c r="K2" s="8">
        <v>0.95450000000000002</v>
      </c>
      <c r="L2" s="3" t="s">
        <v>35</v>
      </c>
      <c r="M2" s="5">
        <v>0.8014</v>
      </c>
      <c r="N2">
        <f t="shared" ref="N2:N10" si="0">MAX(C2,E2,G2,I2,K2,M2)</f>
        <v>0.95450000000000002</v>
      </c>
      <c r="O2">
        <v>0.95450000000000002</v>
      </c>
      <c r="P2">
        <f t="shared" ref="P2:P10" si="1">K2-O2</f>
        <v>0</v>
      </c>
      <c r="R2">
        <v>0.95</v>
      </c>
      <c r="S2">
        <f t="shared" ref="S2:S10" si="2">I2-R2</f>
        <v>-0.16020000000000001</v>
      </c>
    </row>
    <row r="3" spans="1:19" ht="15.75" thickBot="1">
      <c r="A3" t="s">
        <v>26</v>
      </c>
      <c r="B3" t="s">
        <v>19</v>
      </c>
      <c r="C3">
        <v>0.94579999999999997</v>
      </c>
      <c r="D3" t="s">
        <v>35</v>
      </c>
      <c r="E3" s="7">
        <v>0.9607</v>
      </c>
      <c r="F3" t="s">
        <v>36</v>
      </c>
      <c r="G3">
        <v>0.94730000000000003</v>
      </c>
      <c r="H3" s="3" t="s">
        <v>19</v>
      </c>
      <c r="I3" s="5">
        <v>0.94579999999999997</v>
      </c>
      <c r="J3" s="3" t="s">
        <v>36</v>
      </c>
      <c r="K3" s="5">
        <v>0.94730000000000003</v>
      </c>
      <c r="L3" s="3" t="s">
        <v>35</v>
      </c>
      <c r="M3" s="5">
        <v>0.68859999999999999</v>
      </c>
      <c r="N3">
        <f t="shared" si="0"/>
        <v>0.9607</v>
      </c>
      <c r="O3">
        <v>0.97640000000000005</v>
      </c>
      <c r="P3">
        <f t="shared" si="1"/>
        <v>-2.9100000000000015E-2</v>
      </c>
      <c r="R3">
        <v>0.96140000000000003</v>
      </c>
      <c r="S3">
        <f t="shared" si="2"/>
        <v>-1.5600000000000058E-2</v>
      </c>
    </row>
    <row r="4" spans="1:19" ht="15.75" thickBot="1">
      <c r="A4" t="s">
        <v>27</v>
      </c>
      <c r="B4" t="s">
        <v>19</v>
      </c>
      <c r="C4">
        <v>0.99570000000000003</v>
      </c>
      <c r="D4" t="s">
        <v>35</v>
      </c>
      <c r="E4" s="15">
        <v>0.99639999999999995</v>
      </c>
      <c r="F4" t="s">
        <v>36</v>
      </c>
      <c r="G4">
        <v>0.99380000000000002</v>
      </c>
      <c r="H4" s="3" t="s">
        <v>19</v>
      </c>
      <c r="I4" s="5">
        <v>0.98829999999999996</v>
      </c>
      <c r="J4" s="3" t="s">
        <v>36</v>
      </c>
      <c r="K4" s="17">
        <v>0.99770000000000003</v>
      </c>
      <c r="L4" s="3" t="s">
        <v>35</v>
      </c>
      <c r="M4" s="5">
        <v>0.98850000000000005</v>
      </c>
      <c r="N4" s="9">
        <f t="shared" si="0"/>
        <v>0.99770000000000003</v>
      </c>
      <c r="O4">
        <v>0.99770000000000003</v>
      </c>
      <c r="P4">
        <f t="shared" si="1"/>
        <v>0</v>
      </c>
      <c r="R4">
        <v>0.99850000000000005</v>
      </c>
      <c r="S4">
        <f t="shared" si="2"/>
        <v>-1.0200000000000098E-2</v>
      </c>
    </row>
    <row r="5" spans="1:19" ht="15.75" thickBot="1">
      <c r="A5" t="s">
        <v>28</v>
      </c>
      <c r="B5" t="s">
        <v>19</v>
      </c>
      <c r="C5">
        <v>0.96630000000000005</v>
      </c>
      <c r="D5" t="s">
        <v>35</v>
      </c>
      <c r="E5" s="16">
        <v>0.93969999999999998</v>
      </c>
      <c r="F5" t="s">
        <v>36</v>
      </c>
      <c r="G5" s="1">
        <v>0.97250000000000003</v>
      </c>
      <c r="H5" s="3" t="s">
        <v>19</v>
      </c>
      <c r="I5" s="5">
        <v>0.86019999999999996</v>
      </c>
      <c r="J5" s="3" t="s">
        <v>36</v>
      </c>
      <c r="K5" s="5">
        <v>0.88260000000000005</v>
      </c>
      <c r="L5" s="3" t="s">
        <v>35</v>
      </c>
      <c r="M5" s="8">
        <v>0.99519999999999997</v>
      </c>
      <c r="N5">
        <f t="shared" si="0"/>
        <v>0.99519999999999997</v>
      </c>
      <c r="O5">
        <v>0.91190000000000004</v>
      </c>
      <c r="P5">
        <f t="shared" si="1"/>
        <v>-2.9299999999999993E-2</v>
      </c>
      <c r="R5">
        <v>0.33879999999999999</v>
      </c>
      <c r="S5">
        <f t="shared" si="2"/>
        <v>0.52139999999999997</v>
      </c>
    </row>
    <row r="6" spans="1:19" ht="15.75" thickBot="1">
      <c r="A6" t="s">
        <v>30</v>
      </c>
      <c r="B6" t="s">
        <v>19</v>
      </c>
      <c r="C6">
        <v>0.70579999999999998</v>
      </c>
      <c r="D6" t="s">
        <v>35</v>
      </c>
      <c r="E6" s="2">
        <v>0.752</v>
      </c>
      <c r="F6" t="s">
        <v>36</v>
      </c>
      <c r="G6" s="1">
        <v>0.88229999999999997</v>
      </c>
      <c r="H6" s="3" t="s">
        <v>19</v>
      </c>
      <c r="I6" s="5">
        <v>0.67200000000000004</v>
      </c>
      <c r="J6" s="3" t="s">
        <v>36</v>
      </c>
      <c r="K6" s="8">
        <v>0.92649999999999999</v>
      </c>
      <c r="L6" s="3" t="s">
        <v>35</v>
      </c>
      <c r="M6" s="5">
        <v>0.75390000000000001</v>
      </c>
      <c r="N6">
        <f t="shared" si="0"/>
        <v>0.92649999999999999</v>
      </c>
      <c r="O6">
        <v>0.92649999999999999</v>
      </c>
      <c r="P6">
        <f t="shared" si="1"/>
        <v>0</v>
      </c>
      <c r="R6">
        <v>0.54210000000000003</v>
      </c>
      <c r="S6">
        <f t="shared" si="2"/>
        <v>0.12990000000000002</v>
      </c>
    </row>
    <row r="7" spans="1:19" ht="15.75" thickBot="1">
      <c r="A7" t="s">
        <v>31</v>
      </c>
      <c r="B7" t="s">
        <v>19</v>
      </c>
      <c r="C7">
        <v>0.86319999999999997</v>
      </c>
      <c r="D7" t="s">
        <v>35</v>
      </c>
      <c r="E7" s="1">
        <v>0.91669999999999996</v>
      </c>
      <c r="F7" t="s">
        <v>36</v>
      </c>
      <c r="G7">
        <v>0.86319999999999997</v>
      </c>
      <c r="H7" s="3" t="s">
        <v>19</v>
      </c>
      <c r="I7" s="5">
        <v>0.84960000000000002</v>
      </c>
      <c r="J7" s="3" t="s">
        <v>36</v>
      </c>
      <c r="K7" s="5">
        <v>0.72119999999999995</v>
      </c>
      <c r="L7" s="3" t="s">
        <v>35</v>
      </c>
      <c r="M7" s="8">
        <v>0.91959999999999997</v>
      </c>
      <c r="N7">
        <f t="shared" si="0"/>
        <v>0.91959999999999997</v>
      </c>
      <c r="O7">
        <v>0.74</v>
      </c>
      <c r="P7">
        <f t="shared" si="1"/>
        <v>-1.8800000000000039E-2</v>
      </c>
      <c r="R7">
        <v>0.91759999999999997</v>
      </c>
      <c r="S7">
        <f t="shared" si="2"/>
        <v>-6.7999999999999949E-2</v>
      </c>
    </row>
    <row r="8" spans="1:19" ht="15.75" thickBot="1">
      <c r="A8" t="s">
        <v>32</v>
      </c>
      <c r="B8" t="s">
        <v>19</v>
      </c>
      <c r="C8" s="7">
        <v>0.82330000000000003</v>
      </c>
      <c r="D8" t="s">
        <v>35</v>
      </c>
      <c r="E8" s="13">
        <v>0.82330000000000003</v>
      </c>
      <c r="F8" t="s">
        <v>36</v>
      </c>
      <c r="G8" s="7">
        <v>0.82330000000000003</v>
      </c>
      <c r="H8" s="3" t="s">
        <v>19</v>
      </c>
      <c r="I8" s="5">
        <v>0.81659999999999999</v>
      </c>
      <c r="J8" s="3" t="s">
        <v>36</v>
      </c>
      <c r="K8" s="5">
        <v>0.76890000000000003</v>
      </c>
      <c r="L8" s="3" t="s">
        <v>35</v>
      </c>
      <c r="M8" s="5">
        <v>0.69869999999999999</v>
      </c>
      <c r="N8" s="2">
        <f t="shared" si="0"/>
        <v>0.82330000000000003</v>
      </c>
      <c r="O8">
        <v>0.82299999999999995</v>
      </c>
      <c r="P8">
        <f t="shared" si="1"/>
        <v>-5.4099999999999926E-2</v>
      </c>
      <c r="R8">
        <v>0.81299999999999994</v>
      </c>
      <c r="S8">
        <f t="shared" si="2"/>
        <v>3.6000000000000476E-3</v>
      </c>
    </row>
    <row r="9" spans="1:19" ht="15.75" thickBot="1">
      <c r="A9" t="s">
        <v>33</v>
      </c>
      <c r="B9" t="s">
        <v>19</v>
      </c>
      <c r="C9" s="1">
        <v>0.99409999999999998</v>
      </c>
      <c r="D9" t="s">
        <v>35</v>
      </c>
      <c r="E9" s="14">
        <v>0.99390000000000001</v>
      </c>
      <c r="F9" t="s">
        <v>36</v>
      </c>
      <c r="G9" s="1">
        <v>0.99409999999999998</v>
      </c>
      <c r="H9" s="3" t="s">
        <v>19</v>
      </c>
      <c r="I9" s="5">
        <v>0.99409999999999998</v>
      </c>
      <c r="J9" s="3" t="s">
        <v>36</v>
      </c>
      <c r="K9" s="17">
        <v>0.99409999999999998</v>
      </c>
      <c r="L9" s="3" t="s">
        <v>35</v>
      </c>
      <c r="M9" s="5">
        <v>0.99409999999999998</v>
      </c>
      <c r="N9" s="9">
        <f t="shared" si="0"/>
        <v>0.99409999999999998</v>
      </c>
      <c r="O9">
        <v>0.99409999999999998</v>
      </c>
      <c r="P9">
        <f t="shared" si="1"/>
        <v>0</v>
      </c>
      <c r="R9">
        <v>0.99439999999999995</v>
      </c>
      <c r="S9">
        <f t="shared" si="2"/>
        <v>-2.9999999999996696E-4</v>
      </c>
    </row>
    <row r="10" spans="1:19" ht="15.75" thickBot="1">
      <c r="A10" t="s">
        <v>34</v>
      </c>
      <c r="B10" t="s">
        <v>19</v>
      </c>
      <c r="C10" s="2">
        <v>7.5700000000000003E-2</v>
      </c>
      <c r="D10" t="s">
        <v>35</v>
      </c>
      <c r="E10" s="1">
        <v>0.97850000000000004</v>
      </c>
      <c r="F10" t="s">
        <v>36</v>
      </c>
      <c r="G10" s="2">
        <v>7.5700000000000003E-2</v>
      </c>
      <c r="H10" s="3" t="s">
        <v>19</v>
      </c>
      <c r="I10" s="5">
        <v>0.5101</v>
      </c>
      <c r="J10" s="3" t="s">
        <v>36</v>
      </c>
      <c r="K10" s="8">
        <v>0.98019999999999996</v>
      </c>
      <c r="L10" s="3" t="s">
        <v>35</v>
      </c>
      <c r="M10" s="5">
        <v>0.51239999999999997</v>
      </c>
      <c r="N10">
        <f t="shared" si="0"/>
        <v>0.98019999999999996</v>
      </c>
      <c r="O10">
        <v>0.64700000000000002</v>
      </c>
      <c r="P10">
        <f t="shared" si="1"/>
        <v>0.33319999999999994</v>
      </c>
      <c r="R10">
        <v>0.30709999999999998</v>
      </c>
      <c r="S10">
        <f t="shared" si="2"/>
        <v>0.20300000000000001</v>
      </c>
    </row>
    <row r="11" spans="1:19" ht="15">
      <c r="B11" s="6" t="s">
        <v>37</v>
      </c>
      <c r="C11" s="6">
        <f>AVERAGE(C1:C10)</f>
        <v>0.80076999999999998</v>
      </c>
      <c r="D11" s="6"/>
      <c r="E11" s="6">
        <f>AVERAGE(E1:E10)</f>
        <v>0.89807999999999988</v>
      </c>
      <c r="F11" s="6"/>
      <c r="G11" s="6">
        <f>AVERAGE(G1:G10)</f>
        <v>0.81899999999999995</v>
      </c>
      <c r="H11" t="s">
        <v>37</v>
      </c>
      <c r="I11" s="6">
        <f>AVERAGE(I1:I10)</f>
        <v>0.81365999999999983</v>
      </c>
      <c r="J11" s="6"/>
      <c r="K11" s="6">
        <f>AVERAGE(K1:K10)</f>
        <v>0.88787000000000005</v>
      </c>
      <c r="L11" s="6"/>
      <c r="M11" s="6">
        <f>AVERAGE(M1:M10)</f>
        <v>0.80647999999999986</v>
      </c>
      <c r="O11" s="6">
        <f>AVERAGE(O1:O10)</f>
        <v>0.86768000000000001</v>
      </c>
      <c r="R11" s="18">
        <f>AVERAGE(R1:R10)</f>
        <v>0.75219999999999998</v>
      </c>
    </row>
    <row r="12" spans="1:19" ht="15">
      <c r="B12" s="6" t="s">
        <v>38</v>
      </c>
      <c r="C12" s="6">
        <f>AVERAGE(C1:C9)</f>
        <v>0.88133333333333341</v>
      </c>
      <c r="D12" s="6"/>
      <c r="E12" s="6">
        <f>AVERAGE(E1:E9)</f>
        <v>0.88914444444444429</v>
      </c>
      <c r="F12" s="6"/>
      <c r="G12" s="6">
        <f>AVERAGE(G1:G9)</f>
        <v>0.90158888888888888</v>
      </c>
      <c r="H12" t="s">
        <v>38</v>
      </c>
      <c r="I12" s="6">
        <f>AVERAGE(I1:I9)</f>
        <v>0.84738888888888875</v>
      </c>
      <c r="J12" s="6"/>
      <c r="K12" s="6">
        <f>AVERAGE(K1:K9)</f>
        <v>0.87761111111111112</v>
      </c>
      <c r="L12" s="6"/>
      <c r="M12" s="6">
        <f>AVERAGE(M1:M9)</f>
        <v>0.83915555555555543</v>
      </c>
      <c r="O12" s="6">
        <f>AVERAGE(O1:O9)</f>
        <v>0.89219999999999999</v>
      </c>
      <c r="R12" s="18">
        <f>AVERAGE(R1:R9)</f>
        <v>0.80165555555555557</v>
      </c>
    </row>
    <row r="13" spans="1:19" ht="15">
      <c r="B13" s="6" t="s">
        <v>39</v>
      </c>
      <c r="C13" s="6">
        <f>MIN(C1:C10)</f>
        <v>7.5700000000000003E-2</v>
      </c>
      <c r="D13" s="6"/>
      <c r="E13" s="6">
        <f>MIN(E1:E10)</f>
        <v>0.70569999999999999</v>
      </c>
      <c r="F13" s="6"/>
      <c r="G13" s="6">
        <f>MIN(G1:G10)</f>
        <v>7.5700000000000003E-2</v>
      </c>
      <c r="H13" t="s">
        <v>39</v>
      </c>
      <c r="I13" s="6">
        <f>MIN(I1:I10)</f>
        <v>0.5101</v>
      </c>
      <c r="J13" s="6"/>
      <c r="K13" s="6">
        <f>MIN(K1:K10)</f>
        <v>0.70569999999999999</v>
      </c>
      <c r="L13" s="6"/>
      <c r="M13" s="6">
        <f>MIN(M1:M10)</f>
        <v>0.51239999999999997</v>
      </c>
      <c r="O13" s="6">
        <f>MIN(O1:O10)</f>
        <v>0.64700000000000002</v>
      </c>
      <c r="R13" s="18">
        <f>MIN(R1:R10)</f>
        <v>0.30709999999999998</v>
      </c>
    </row>
    <row r="14" spans="1:19" ht="15">
      <c r="B14" t="s">
        <v>58</v>
      </c>
      <c r="C14" s="6">
        <f>STDEV(C1:C10)</f>
        <v>0.27521029958924143</v>
      </c>
      <c r="E14" s="6">
        <f>STDEV(E1:E10)</f>
        <v>0.10301435498673775</v>
      </c>
      <c r="G14" s="6">
        <f>STDEV(G1:G10)</f>
        <v>0.27442103094009085</v>
      </c>
      <c r="H14" t="s">
        <v>58</v>
      </c>
      <c r="I14" s="6">
        <f>STDEV(I1:I10)</f>
        <v>0.15183880487763046</v>
      </c>
      <c r="K14" s="6">
        <f>STDEV(K1:K10)</f>
        <v>0.11376508984159731</v>
      </c>
      <c r="M14" s="6">
        <f>STDEV(M1:M10)</f>
        <v>0.16342878027514801</v>
      </c>
      <c r="O14" s="6">
        <f>STDEV(O1:O10)</f>
        <v>0.12948437743604443</v>
      </c>
      <c r="R14" s="18">
        <f>STDEV(R1:R10)</f>
        <v>0.2685853888637858</v>
      </c>
    </row>
    <row r="15" spans="1:19" ht="15">
      <c r="B15" s="6" t="s">
        <v>59</v>
      </c>
      <c r="C15" s="6">
        <f>STDEV(C1:C9)</f>
        <v>0.11041162755796978</v>
      </c>
      <c r="E15" s="6">
        <f>STDEV(E1:E9)</f>
        <v>0.10507238113690086</v>
      </c>
      <c r="G15" s="6">
        <f>STDEV(G1:G9)</f>
        <v>8.9358064051942812E-2</v>
      </c>
      <c r="H15" s="6" t="s">
        <v>59</v>
      </c>
      <c r="I15" s="6">
        <f>STDEV(I1:I9)</f>
        <v>0.11462318095006582</v>
      </c>
      <c r="K15" s="6">
        <f>STDEV(K1:K9)</f>
        <v>0.11565597092718981</v>
      </c>
      <c r="M15" s="6">
        <f>STDEV(M1:M9)</f>
        <v>0.13429837220822183</v>
      </c>
      <c r="O15" s="6">
        <f>STDEV(O1:O9)</f>
        <v>0.10999153376510391</v>
      </c>
      <c r="R15" s="18">
        <f>STDEV(R1:R9)</f>
        <v>0.23160211630677649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3C1B-A8DD-4D63-ACF6-444CAD3C0571}">
  <dimension ref="A1:J15"/>
  <sheetViews>
    <sheetView workbookViewId="0">
      <selection activeCell="E1" sqref="E1:E10"/>
    </sheetView>
  </sheetViews>
  <sheetFormatPr defaultRowHeight="14.25"/>
  <cols>
    <col min="2" max="2" width="14.125" bestFit="1" customWidth="1"/>
    <col min="3" max="3" width="14.875" bestFit="1" customWidth="1"/>
    <col min="4" max="4" width="17.375" bestFit="1" customWidth="1"/>
  </cols>
  <sheetData>
    <row r="1" spans="1:10" ht="15" thickBot="1">
      <c r="A1" t="s">
        <v>18</v>
      </c>
      <c r="B1" t="s">
        <v>19</v>
      </c>
      <c r="C1">
        <v>54.828699999999998</v>
      </c>
      <c r="D1" t="s">
        <v>36</v>
      </c>
      <c r="E1" s="14">
        <v>55.3459</v>
      </c>
      <c r="F1" t="s">
        <v>35</v>
      </c>
      <c r="G1">
        <v>19.298200000000001</v>
      </c>
      <c r="I1" s="10">
        <v>55.3459</v>
      </c>
      <c r="J1">
        <f>C1-E1</f>
        <v>-0.51720000000000255</v>
      </c>
    </row>
    <row r="2" spans="1:10" ht="15" thickBot="1">
      <c r="A2" t="s">
        <v>24</v>
      </c>
      <c r="B2" t="s">
        <v>19</v>
      </c>
      <c r="C2">
        <v>81.554400000000001</v>
      </c>
      <c r="D2" t="s">
        <v>36</v>
      </c>
      <c r="E2" s="14">
        <v>81.940100000000001</v>
      </c>
      <c r="F2" t="s">
        <v>35</v>
      </c>
      <c r="G2">
        <v>68.801900000000003</v>
      </c>
      <c r="I2" s="8">
        <v>81.940100000000001</v>
      </c>
      <c r="J2">
        <f t="shared" ref="J2:J10" si="0">C2-E2</f>
        <v>-0.38569999999999993</v>
      </c>
    </row>
    <row r="3" spans="1:10" ht="15" thickBot="1">
      <c r="A3" t="s">
        <v>26</v>
      </c>
      <c r="B3" t="s">
        <v>19</v>
      </c>
      <c r="C3">
        <v>56.901899999999998</v>
      </c>
      <c r="D3" t="s">
        <v>36</v>
      </c>
      <c r="E3" s="14">
        <v>57.7941</v>
      </c>
      <c r="F3" t="s">
        <v>35</v>
      </c>
      <c r="G3">
        <v>40.758899999999997</v>
      </c>
      <c r="I3" s="5">
        <v>56.070599999999999</v>
      </c>
      <c r="J3">
        <f t="shared" si="0"/>
        <v>-0.89220000000000255</v>
      </c>
    </row>
    <row r="4" spans="1:10" ht="15" thickBot="1">
      <c r="A4" t="s">
        <v>27</v>
      </c>
      <c r="B4" t="s">
        <v>19</v>
      </c>
      <c r="C4">
        <v>98.450999999999993</v>
      </c>
      <c r="D4" t="s">
        <v>36</v>
      </c>
      <c r="E4" s="14">
        <v>98.376900000000006</v>
      </c>
      <c r="F4" t="s">
        <v>35</v>
      </c>
      <c r="G4">
        <v>97.688100000000006</v>
      </c>
      <c r="I4" s="5">
        <v>98.376900000000006</v>
      </c>
      <c r="J4">
        <f t="shared" si="0"/>
        <v>7.4099999999987176E-2</v>
      </c>
    </row>
    <row r="5" spans="1:10" ht="15" thickBot="1">
      <c r="A5" t="s">
        <v>28</v>
      </c>
      <c r="B5" t="s">
        <v>19</v>
      </c>
      <c r="C5">
        <v>26.741700000000002</v>
      </c>
      <c r="D5" t="s">
        <v>36</v>
      </c>
      <c r="E5" s="14">
        <v>71.968900000000005</v>
      </c>
      <c r="F5" t="s">
        <v>35</v>
      </c>
      <c r="G5">
        <v>71.283199999999994</v>
      </c>
      <c r="I5" s="5">
        <v>69.658900000000003</v>
      </c>
      <c r="J5">
        <f t="shared" si="0"/>
        <v>-45.227200000000003</v>
      </c>
    </row>
    <row r="6" spans="1:10" ht="15" thickBot="1">
      <c r="A6" t="s">
        <v>30</v>
      </c>
      <c r="B6" t="s">
        <v>19</v>
      </c>
      <c r="C6">
        <v>32.757300000000001</v>
      </c>
      <c r="D6" t="s">
        <v>36</v>
      </c>
      <c r="E6" s="14">
        <v>55.980600000000003</v>
      </c>
      <c r="F6" t="s">
        <v>35</v>
      </c>
      <c r="G6">
        <v>45.554900000000004</v>
      </c>
      <c r="I6" s="8">
        <v>55.980600000000003</v>
      </c>
      <c r="J6">
        <f t="shared" si="0"/>
        <v>-23.223300000000002</v>
      </c>
    </row>
    <row r="7" spans="1:10" ht="15" thickBot="1">
      <c r="A7" t="s">
        <v>31</v>
      </c>
      <c r="B7" t="s">
        <v>19</v>
      </c>
      <c r="C7" s="14">
        <v>62.173499999999997</v>
      </c>
      <c r="D7" t="s">
        <v>36</v>
      </c>
      <c r="E7" s="16">
        <v>50.140999999999998</v>
      </c>
      <c r="F7" t="s">
        <v>35</v>
      </c>
      <c r="G7">
        <v>57.572200000000002</v>
      </c>
      <c r="I7" s="5">
        <v>48.867899999999999</v>
      </c>
      <c r="J7">
        <f t="shared" si="0"/>
        <v>12.032499999999999</v>
      </c>
    </row>
    <row r="8" spans="1:10" ht="15" thickBot="1">
      <c r="A8" t="s">
        <v>32</v>
      </c>
      <c r="B8" t="s">
        <v>19</v>
      </c>
      <c r="C8">
        <v>40.270299999999999</v>
      </c>
      <c r="D8" t="s">
        <v>36</v>
      </c>
      <c r="E8" s="14">
        <v>40.767400000000002</v>
      </c>
      <c r="F8" t="s">
        <v>35</v>
      </c>
      <c r="G8">
        <v>34.610199999999999</v>
      </c>
      <c r="I8" s="5">
        <v>38.086100000000002</v>
      </c>
      <c r="J8">
        <f t="shared" si="0"/>
        <v>-0.49710000000000321</v>
      </c>
    </row>
    <row r="9" spans="1:10" ht="15" thickBot="1">
      <c r="A9" t="s">
        <v>33</v>
      </c>
      <c r="B9" t="s">
        <v>19</v>
      </c>
      <c r="C9">
        <v>94.3887</v>
      </c>
      <c r="D9" t="s">
        <v>36</v>
      </c>
      <c r="E9" s="14">
        <v>94.368600000000001</v>
      </c>
      <c r="F9" t="s">
        <v>35</v>
      </c>
      <c r="G9">
        <v>94.368600000000001</v>
      </c>
      <c r="I9" s="5">
        <v>94.368600000000001</v>
      </c>
      <c r="J9">
        <f t="shared" si="0"/>
        <v>2.0099999999999341E-2</v>
      </c>
    </row>
    <row r="10" spans="1:10" ht="15" thickBot="1">
      <c r="A10" t="s">
        <v>34</v>
      </c>
      <c r="B10" t="s">
        <v>19</v>
      </c>
      <c r="C10">
        <v>17.2346</v>
      </c>
      <c r="D10" t="s">
        <v>36</v>
      </c>
      <c r="E10" s="14">
        <v>36.309800000000003</v>
      </c>
      <c r="F10" t="s">
        <v>35</v>
      </c>
      <c r="G10">
        <v>29.848299999999998</v>
      </c>
      <c r="I10" s="5">
        <v>55.007800000000003</v>
      </c>
      <c r="J10">
        <f t="shared" si="0"/>
        <v>-19.075200000000002</v>
      </c>
    </row>
    <row r="11" spans="1:10">
      <c r="B11" t="s">
        <v>37</v>
      </c>
      <c r="C11" s="6">
        <f>AVERAGE(C1:C10)</f>
        <v>56.530209999999997</v>
      </c>
      <c r="D11" s="6"/>
      <c r="E11" s="6">
        <f>AVERAGE(E1:E10)</f>
        <v>64.299329999999998</v>
      </c>
      <c r="F11" s="6"/>
      <c r="G11" s="6">
        <f>AVERAGE(G1:G10)</f>
        <v>55.978449999999995</v>
      </c>
    </row>
    <row r="12" spans="1:10">
      <c r="B12" t="s">
        <v>38</v>
      </c>
      <c r="C12" s="6">
        <f>AVERAGE(C1:C9)</f>
        <v>60.896388888888886</v>
      </c>
      <c r="D12" s="6"/>
      <c r="E12" s="6">
        <f>AVERAGE(E1:E9)</f>
        <v>67.409277777777774</v>
      </c>
      <c r="F12" s="6"/>
      <c r="G12" s="6">
        <f>AVERAGE(G1:G9)</f>
        <v>58.881799999999998</v>
      </c>
    </row>
    <row r="13" spans="1:10">
      <c r="B13" t="s">
        <v>39</v>
      </c>
      <c r="C13" s="6">
        <f>MIN(C1:C10)</f>
        <v>17.2346</v>
      </c>
      <c r="D13" s="6"/>
      <c r="E13" s="6">
        <f>MIN(E1:E10)</f>
        <v>36.309800000000003</v>
      </c>
      <c r="F13" s="6"/>
      <c r="G13" s="6">
        <f>MIN(G1:G10)</f>
        <v>19.298200000000001</v>
      </c>
    </row>
    <row r="14" spans="1:10">
      <c r="B14" t="s">
        <v>58</v>
      </c>
      <c r="C14" s="6">
        <f>STDEV(C1:C10)</f>
        <v>28.112362271959448</v>
      </c>
      <c r="E14" s="6">
        <f>STDEV(E1:E10)</f>
        <v>21.51167091005097</v>
      </c>
      <c r="G14" s="6">
        <f>STDEV(G1:G10)</f>
        <v>26.749511907540821</v>
      </c>
    </row>
    <row r="15" spans="1:10">
      <c r="B15" s="6" t="s">
        <v>59</v>
      </c>
      <c r="C15" s="6">
        <f>STDEV(C1:C9)</f>
        <v>25.973610608916339</v>
      </c>
      <c r="E15" s="6">
        <f>STDEV(E1:E9)</f>
        <v>20.292572846473778</v>
      </c>
      <c r="G15" s="6">
        <f>STDEV(G1:G9)</f>
        <v>26.648587616419768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rfr_with_data_features</vt:lpstr>
      <vt:lpstr>Best Learning Process</vt:lpstr>
      <vt:lpstr>Only ratio</vt:lpstr>
      <vt:lpstr>AutoML</vt:lpstr>
      <vt:lpstr>Only Ratio AutoML</vt:lpstr>
      <vt:lpstr>Both Ratios</vt:lpstr>
      <vt:lpstr>Correct AutoML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Papadakis G_A</cp:lastModifiedBy>
  <dcterms:created xsi:type="dcterms:W3CDTF">2025-01-25T05:52:59Z</dcterms:created>
  <dcterms:modified xsi:type="dcterms:W3CDTF">2025-01-30T10:30:47Z</dcterms:modified>
</cp:coreProperties>
</file>