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zsab\PycharmProjects\DR000327 - Machines Learning Chemistry\Webapp\sources\solvent_PCA\data\"/>
    </mc:Choice>
  </mc:AlternateContent>
  <xr:revisionPtr revIDLastSave="0" documentId="13_ncr:1_{5AE69C97-E006-4E62-B8E6-AFE141BF6140}" xr6:coauthVersionLast="47" xr6:coauthVersionMax="47" xr10:uidLastSave="{00000000-0000-0000-0000-000000000000}"/>
  <bookViews>
    <workbookView xWindow="14400" yWindow="0" windowWidth="14400" windowHeight="15600" xr2:uid="{FB3CC8E4-09E8-BD4A-9D8A-EB35F22D3E7B}"/>
  </bookViews>
  <sheets>
    <sheet name="Amide Coupling" sheetId="1" r:id="rId1"/>
    <sheet name="Grignard" sheetId="3" r:id="rId2"/>
    <sheet name="Alkene metathesis" sheetId="4" r:id="rId3"/>
    <sheet name="Suzuki-Miyaura" sheetId="5" r:id="rId4"/>
    <sheet name="SN2 SNAr" sheetId="6" r:id="rId5"/>
    <sheet name="Alcohol oxidation" sheetId="7" r:id="rId6"/>
    <sheet name="Heck" sheetId="9" r:id="rId7"/>
    <sheet name="Baylis" sheetId="10" r:id="rId8"/>
    <sheet name="Buchwald-Hartwig" sheetId="11" r:id="rId9"/>
    <sheet name="Costs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9" l="1"/>
  <c r="D6" i="9"/>
  <c r="D7" i="9"/>
  <c r="D8" i="9"/>
  <c r="D9" i="9"/>
  <c r="D10" i="9"/>
  <c r="D11" i="9"/>
  <c r="D12" i="9"/>
  <c r="D13" i="9"/>
  <c r="D14" i="9"/>
  <c r="D15" i="9"/>
  <c r="D16" i="9"/>
  <c r="D17" i="9"/>
  <c r="D4" i="9"/>
  <c r="B27" i="3"/>
  <c r="B29" i="3"/>
  <c r="B30" i="3"/>
  <c r="B28" i="3"/>
  <c r="B26" i="3"/>
</calcChain>
</file>

<file path=xl/sharedStrings.xml><?xml version="1.0" encoding="utf-8"?>
<sst xmlns="http://schemas.openxmlformats.org/spreadsheetml/2006/main" count="287" uniqueCount="160">
  <si>
    <t>Solvent</t>
  </si>
  <si>
    <t>Water (deionised)</t>
  </si>
  <si>
    <t>Ethanol</t>
  </si>
  <si>
    <t>Methanol</t>
  </si>
  <si>
    <t>Isopropyl alcohol</t>
  </si>
  <si>
    <t>i-Butanol</t>
  </si>
  <si>
    <t>t-Butanol</t>
  </si>
  <si>
    <t>Ethylene glycol</t>
  </si>
  <si>
    <t>2-Methoxyethanol</t>
  </si>
  <si>
    <t>i-Amyl alcohol</t>
  </si>
  <si>
    <t>Benzyl alcohol</t>
  </si>
  <si>
    <t>Pentane</t>
  </si>
  <si>
    <t>Hexane</t>
  </si>
  <si>
    <t>Cyclohexane</t>
  </si>
  <si>
    <t>Methyl cyclohexane</t>
  </si>
  <si>
    <t>Heptane</t>
  </si>
  <si>
    <t>Benzene</t>
  </si>
  <si>
    <t>Toluene</t>
  </si>
  <si>
    <t>p-Xylene</t>
  </si>
  <si>
    <t>Ethyl acetate</t>
  </si>
  <si>
    <t>Isopropylacetate</t>
  </si>
  <si>
    <t>Dimethyl carbonate</t>
  </si>
  <si>
    <t>Ethylene carbonate</t>
  </si>
  <si>
    <t>Acetone</t>
  </si>
  <si>
    <t>Methyl ethyl ketone</t>
  </si>
  <si>
    <t>Methyl isobutyl ketone</t>
  </si>
  <si>
    <t>Cyclohexanone</t>
  </si>
  <si>
    <t>t-Butyl methyl ether</t>
  </si>
  <si>
    <t>Diethyl ether</t>
  </si>
  <si>
    <t>Tetrahydrofuran</t>
  </si>
  <si>
    <t>Methyl tetrahydrofuran</t>
  </si>
  <si>
    <t>Cyclopentyl methyl ether</t>
  </si>
  <si>
    <t>Acetic anhydride</t>
  </si>
  <si>
    <t>Acetic acid</t>
  </si>
  <si>
    <t>Dichloromethane</t>
  </si>
  <si>
    <t>N,N-Dimethylformamide</t>
  </si>
  <si>
    <t>Carbon tetrachloride</t>
  </si>
  <si>
    <t>Can’t buy it</t>
  </si>
  <si>
    <t>Chloroform</t>
  </si>
  <si>
    <t>1,2-Dichloroethane</t>
  </si>
  <si>
    <t>Acetonitrile</t>
  </si>
  <si>
    <t>Dimethyl sulfoxide</t>
  </si>
  <si>
    <t>Nitromethane</t>
  </si>
  <si>
    <t>Nitrobenzene</t>
  </si>
  <si>
    <t>Anisole</t>
  </si>
  <si>
    <t>Benzotrifluoride</t>
  </si>
  <si>
    <t>Hexafluoroisopropanol</t>
  </si>
  <si>
    <t>Trifluoroethanol</t>
  </si>
  <si>
    <t>Pyridine</t>
  </si>
  <si>
    <t>Dioxane</t>
  </si>
  <si>
    <t>N-Methyl-2-pyrrolidone</t>
  </si>
  <si>
    <t>Hexamethylphosphoramide</t>
  </si>
  <si>
    <t>1,2-Dimethoxyethane</t>
  </si>
  <si>
    <t>Cyrene</t>
  </si>
  <si>
    <t>Gamma-valerolactone</t>
  </si>
  <si>
    <t>Ethyl lactate</t>
  </si>
  <si>
    <t>Propylene carbonate</t>
  </si>
  <si>
    <t>N,N-Dimethylpropylene urea</t>
  </si>
  <si>
    <t>N,N-Dimethylethylene urea</t>
  </si>
  <si>
    <t>*Assuming buying in bulk (20L)</t>
  </si>
  <si>
    <t>Newer solvents e.g. CPME and Me-THF were not available in quantities &gt;2L so are more expensive – will become cheaper in future hopefully.</t>
  </si>
  <si>
    <t>Amide coupling type</t>
  </si>
  <si>
    <t>Aryl acid – Aryl Amine</t>
  </si>
  <si>
    <t>Aryl acid – Alkyl Amine</t>
  </si>
  <si>
    <t>Alkyl acid – Aryl Amine</t>
  </si>
  <si>
    <t>Alkyl acid – Alkyl Amine</t>
  </si>
  <si>
    <t>TBME</t>
  </si>
  <si>
    <t>100 (4hr)</t>
  </si>
  <si>
    <t>&lt;50</t>
  </si>
  <si>
    <t>&gt;70</t>
  </si>
  <si>
    <t>100 (1hr)</t>
  </si>
  <si>
    <t>CPME</t>
  </si>
  <si>
    <t>CH2Cl2</t>
  </si>
  <si>
    <t>DMC</t>
  </si>
  <si>
    <t>DMF</t>
  </si>
  <si>
    <t>EtOAc</t>
  </si>
  <si>
    <t>IPA</t>
  </si>
  <si>
    <t>2-MeTHF</t>
  </si>
  <si>
    <t>Cost (£/L)*</t>
  </si>
  <si>
    <t>HATU coupling agent</t>
  </si>
  <si>
    <t>AcOEt</t>
  </si>
  <si>
    <t>THF</t>
  </si>
  <si>
    <t>DMSO</t>
  </si>
  <si>
    <t>CH3CN</t>
  </si>
  <si>
    <t>Yield /%</t>
  </si>
  <si>
    <t>Benzyl Chloride Grignard reaction</t>
  </si>
  <si>
    <t>Yield</t>
  </si>
  <si>
    <t>Et2O</t>
  </si>
  <si>
    <t>DEM</t>
  </si>
  <si>
    <t xml:space="preserve"> Yield /%</t>
  </si>
  <si>
    <t>wurtz coupling</t>
  </si>
  <si>
    <t>Anisole Bromide Grignard reaction</t>
  </si>
  <si>
    <t>Tramadol Grignard reaction</t>
  </si>
  <si>
    <t>MeOH</t>
  </si>
  <si>
    <t>i-PrOH</t>
  </si>
  <si>
    <t>DCM</t>
  </si>
  <si>
    <t>depends on catalyst used</t>
  </si>
  <si>
    <t>1,4-dioxane</t>
  </si>
  <si>
    <t>DME</t>
  </si>
  <si>
    <t>i-PrOAc</t>
  </si>
  <si>
    <t>PC</t>
  </si>
  <si>
    <t>p-cymene</t>
  </si>
  <si>
    <t>DEC</t>
  </si>
  <si>
    <t>MTBE</t>
  </si>
  <si>
    <t>EA</t>
  </si>
  <si>
    <t>1,8-cineole</t>
  </si>
  <si>
    <t>GVL</t>
  </si>
  <si>
    <t>ethyl levulinate</t>
  </si>
  <si>
    <t>Other conventional solvents:</t>
  </si>
  <si>
    <t>Pd catalyst</t>
  </si>
  <si>
    <t>Ni catalyst</t>
  </si>
  <si>
    <t>n-BuOH</t>
  </si>
  <si>
    <t>t-amyl alcohol</t>
  </si>
  <si>
    <t>NMP</t>
  </si>
  <si>
    <t>Limonene</t>
  </si>
  <si>
    <t>p-Cymene</t>
  </si>
  <si>
    <t>NBP</t>
  </si>
  <si>
    <t>DMAc</t>
  </si>
  <si>
    <t>Sulfolane</t>
  </si>
  <si>
    <t>Conversion</t>
  </si>
  <si>
    <t>Yields in dataset are averaged from these three reactions</t>
  </si>
  <si>
    <t>Averaged</t>
  </si>
  <si>
    <t>Comparative performance evaluation and systematic screening of solvents in a range of Grignard reactions</t>
  </si>
  <si>
    <t>https://pubs.rsc.org/en/content/articlelanding/2013/gc/c3gc40702k</t>
  </si>
  <si>
    <t>Set as 1 since deionised water is freely available in most labs</t>
  </si>
  <si>
    <t>methyl acrylate</t>
  </si>
  <si>
    <t>styrene</t>
  </si>
  <si>
    <t>conversion (%) after 24 hours, fig 3</t>
  </si>
  <si>
    <t>Direct comparison of safer or sustainable alternative dipolar aprotic solvents for use in carbon–carbon bond formation</t>
  </si>
  <si>
    <t>https://pubs.rsc.org/en/content/articlelanding/2020/re/d0re00174k</t>
  </si>
  <si>
    <t>Data read from bar plots</t>
  </si>
  <si>
    <t>average</t>
  </si>
  <si>
    <t>conversion (%) after 24 hours, fig 4</t>
  </si>
  <si>
    <t>From Table 1</t>
  </si>
  <si>
    <t>Green-Solvent Selection for Acyl Buchwald–Hartwig Cross-Coupling of Amides (Transamidation)</t>
  </si>
  <si>
    <t>https://pubs.acs.org/doi/10.1021/acssuschemeng.1c05307</t>
  </si>
  <si>
    <t>Green Solvent Selection for Suzuki–Miyaura Coupling of Amides</t>
  </si>
  <si>
    <t>https://pubs.acs.org/doi/10.1021/acssuschemeng.0c08044</t>
  </si>
  <si>
    <t>Nickel-Catalyzed Suzuki–Miyaura Couplings in Green Solvents</t>
  </si>
  <si>
    <t>https://pubs.acs.org/doi/10.1021/ol401727y</t>
  </si>
  <si>
    <t>T = 40; Catalyst H-II; Table 1</t>
  </si>
  <si>
    <t>An attempt to provide an environmentally friendly solvent selection guide for olefin metathesis</t>
  </si>
  <si>
    <t>https://pubs.rsc.org/en/content/articlelanding/2014/gc/c3gc41943f</t>
  </si>
  <si>
    <t>Yield (Table 5)</t>
  </si>
  <si>
    <t>Towards cleaner PolarClean: efficient synthesis and extended applications of the polar aprotic solvent methyl 5-(dimethylamino)-2-methyl-5-oxopentanoate</t>
  </si>
  <si>
    <t>https://pubs.rsc.org/en/content/articlelanding/2019/gc/c9gc01958h</t>
  </si>
  <si>
    <t>https://pubs.rsc.org/en/content/articlelanding/2011/gc/c0gc00684j</t>
  </si>
  <si>
    <t>Towards greener solvents for the bleach oxidation of alcohols catalysed by stable N-oxy radicals</t>
  </si>
  <si>
    <t>"no apparent correlation between common solvent properties and performance"</t>
  </si>
  <si>
    <t>Isopropyl acetate</t>
  </si>
  <si>
    <t>Me-THF</t>
  </si>
  <si>
    <t>Typical solvents</t>
  </si>
  <si>
    <t>% Conversion</t>
  </si>
  <si>
    <t>Evaluation of alternative solvents in common amide coupling reactions: replacement of dichloromethane and N,N-dimethylformamide</t>
  </si>
  <si>
    <t>https://pubs.rsc.org/en/content/articlelanding/2013/gc/c2gc36900a</t>
  </si>
  <si>
    <t>Table 2, product 3a</t>
  </si>
  <si>
    <t>Study of 1,3,5-triazine-based catalytic amide-forming reactions: effect of solvents and basicity of reactants</t>
  </si>
  <si>
    <t>https://www.jstage.jst.go.jp/article/cpb/61/8/61_c13-00368/_html/-char/en</t>
  </si>
  <si>
    <t>Amid Coupling 1</t>
  </si>
  <si>
    <t>Amide Coupling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</si>
</sst>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" fontId="1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vertical="center" wrapText="1"/>
    </xf>
    <xf numFmtId="4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A04E0-B9F3-7848-B2B4-FCF4761D82D4}">
  <dimension ref="A1:M24"/>
  <sheetViews>
    <sheetView tabSelected="1" workbookViewId="0">
      <selection activeCell="F22" sqref="F22"/>
    </sheetView>
  </sheetViews>
  <sheetFormatPr defaultColWidth="11" defaultRowHeight="15.75" x14ac:dyDescent="0.25"/>
  <sheetData>
    <row r="1" spans="1:13" x14ac:dyDescent="0.25">
      <c r="A1" t="s">
        <v>158</v>
      </c>
    </row>
    <row r="2" spans="1:13" x14ac:dyDescent="0.25">
      <c r="A2" t="s">
        <v>79</v>
      </c>
      <c r="E2" t="s">
        <v>153</v>
      </c>
    </row>
    <row r="3" spans="1:13" x14ac:dyDescent="0.25">
      <c r="A3" t="s">
        <v>152</v>
      </c>
      <c r="E3" t="s">
        <v>154</v>
      </c>
      <c r="M3" s="7"/>
    </row>
    <row r="4" spans="1:13" x14ac:dyDescent="0.25">
      <c r="A4" s="8" t="s">
        <v>0</v>
      </c>
      <c r="B4" s="9" t="s">
        <v>61</v>
      </c>
      <c r="C4" s="9"/>
      <c r="D4" s="9"/>
      <c r="E4" s="9"/>
      <c r="G4" s="8"/>
      <c r="H4" s="9"/>
      <c r="I4" s="9"/>
      <c r="J4" s="9"/>
      <c r="K4" s="9"/>
    </row>
    <row r="5" spans="1:13" ht="31.5" x14ac:dyDescent="0.25">
      <c r="A5" s="8"/>
      <c r="B5" s="8" t="s">
        <v>62</v>
      </c>
      <c r="C5" s="8" t="s">
        <v>63</v>
      </c>
      <c r="D5" s="8" t="s">
        <v>64</v>
      </c>
      <c r="E5" s="8" t="s">
        <v>65</v>
      </c>
      <c r="G5" s="8"/>
      <c r="H5" s="8"/>
      <c r="I5" s="8"/>
      <c r="J5" s="8"/>
      <c r="K5" s="8"/>
    </row>
    <row r="6" spans="1:13" x14ac:dyDescent="0.25">
      <c r="A6" s="8" t="s">
        <v>66</v>
      </c>
      <c r="B6" s="8" t="s">
        <v>67</v>
      </c>
      <c r="C6" s="8" t="s">
        <v>68</v>
      </c>
      <c r="D6" s="8" t="s">
        <v>69</v>
      </c>
      <c r="E6" s="8" t="s">
        <v>70</v>
      </c>
      <c r="G6" s="8"/>
      <c r="H6" s="8"/>
      <c r="I6" s="8"/>
      <c r="J6" s="8"/>
      <c r="K6" s="8"/>
    </row>
    <row r="7" spans="1:13" x14ac:dyDescent="0.25">
      <c r="A7" s="8" t="s">
        <v>71</v>
      </c>
      <c r="B7" s="8" t="s">
        <v>69</v>
      </c>
      <c r="C7" s="8" t="s">
        <v>68</v>
      </c>
      <c r="D7" s="8" t="s">
        <v>68</v>
      </c>
      <c r="E7" s="8" t="s">
        <v>70</v>
      </c>
      <c r="G7" s="8"/>
      <c r="H7" s="8"/>
      <c r="I7" s="8"/>
      <c r="J7" s="8"/>
      <c r="K7" s="8"/>
    </row>
    <row r="8" spans="1:13" x14ac:dyDescent="0.25">
      <c r="A8" s="8" t="s">
        <v>72</v>
      </c>
      <c r="B8" s="8" t="s">
        <v>70</v>
      </c>
      <c r="C8" s="8" t="s">
        <v>67</v>
      </c>
      <c r="D8" s="8" t="s">
        <v>70</v>
      </c>
      <c r="E8" s="8" t="s">
        <v>67</v>
      </c>
      <c r="G8" s="8"/>
      <c r="H8" s="8"/>
      <c r="I8" s="8"/>
      <c r="J8" s="8"/>
      <c r="K8" s="8"/>
    </row>
    <row r="9" spans="1:13" x14ac:dyDescent="0.25">
      <c r="A9" s="8" t="s">
        <v>73</v>
      </c>
      <c r="B9" s="8" t="s">
        <v>67</v>
      </c>
      <c r="C9" s="8" t="s">
        <v>70</v>
      </c>
      <c r="D9" s="8" t="s">
        <v>67</v>
      </c>
      <c r="E9" s="8" t="s">
        <v>70</v>
      </c>
      <c r="G9" s="8"/>
      <c r="H9" s="8"/>
      <c r="I9" s="8"/>
      <c r="J9" s="8"/>
      <c r="K9" s="8"/>
    </row>
    <row r="10" spans="1:13" x14ac:dyDescent="0.25">
      <c r="A10" s="8" t="s">
        <v>74</v>
      </c>
      <c r="B10" s="8" t="s">
        <v>70</v>
      </c>
      <c r="C10" s="8" t="s">
        <v>67</v>
      </c>
      <c r="D10" s="8" t="s">
        <v>70</v>
      </c>
      <c r="E10" s="8" t="s">
        <v>70</v>
      </c>
      <c r="G10" s="8"/>
      <c r="H10" s="8"/>
      <c r="I10" s="8"/>
      <c r="J10" s="8"/>
      <c r="K10" s="8"/>
    </row>
    <row r="11" spans="1:13" x14ac:dyDescent="0.25">
      <c r="A11" s="8" t="s">
        <v>75</v>
      </c>
      <c r="B11" s="8" t="s">
        <v>67</v>
      </c>
      <c r="C11" s="8" t="s">
        <v>70</v>
      </c>
      <c r="D11" s="8" t="s">
        <v>67</v>
      </c>
      <c r="E11" s="8" t="s">
        <v>70</v>
      </c>
      <c r="G11" s="8"/>
      <c r="H11" s="8"/>
      <c r="I11" s="8"/>
      <c r="J11" s="8"/>
      <c r="K11" s="8"/>
    </row>
    <row r="12" spans="1:13" x14ac:dyDescent="0.25">
      <c r="A12" s="8" t="s">
        <v>76</v>
      </c>
      <c r="B12" s="8" t="s">
        <v>67</v>
      </c>
      <c r="C12" s="8" t="s">
        <v>67</v>
      </c>
      <c r="D12" s="8" t="s">
        <v>67</v>
      </c>
      <c r="E12" s="8" t="s">
        <v>70</v>
      </c>
      <c r="G12" s="8"/>
      <c r="H12" s="8"/>
      <c r="I12" s="8"/>
      <c r="J12" s="8"/>
      <c r="K12" s="8"/>
    </row>
    <row r="13" spans="1:13" x14ac:dyDescent="0.25">
      <c r="A13" s="8" t="s">
        <v>77</v>
      </c>
      <c r="B13" s="8" t="s">
        <v>67</v>
      </c>
      <c r="C13" s="8" t="s">
        <v>69</v>
      </c>
      <c r="D13" s="8" t="s">
        <v>67</v>
      </c>
      <c r="E13" s="8" t="s">
        <v>67</v>
      </c>
      <c r="G13" s="8"/>
      <c r="H13" s="8"/>
      <c r="I13" s="8"/>
      <c r="J13" s="8"/>
      <c r="K13" s="8"/>
    </row>
    <row r="16" spans="1:13" x14ac:dyDescent="0.25">
      <c r="A16" s="13" t="s">
        <v>159</v>
      </c>
      <c r="D16" s="8"/>
      <c r="I16" s="8"/>
    </row>
    <row r="17" spans="1:5" x14ac:dyDescent="0.25">
      <c r="A17" s="13" t="s">
        <v>155</v>
      </c>
      <c r="E17" t="s">
        <v>156</v>
      </c>
    </row>
    <row r="18" spans="1:5" x14ac:dyDescent="0.25">
      <c r="E18" t="s">
        <v>157</v>
      </c>
    </row>
    <row r="19" spans="1:5" x14ac:dyDescent="0.25">
      <c r="A19" t="s">
        <v>0</v>
      </c>
      <c r="B19" t="s">
        <v>84</v>
      </c>
      <c r="D19" s="7"/>
    </row>
    <row r="20" spans="1:5" x14ac:dyDescent="0.25">
      <c r="A20" t="s">
        <v>72</v>
      </c>
      <c r="B20">
        <v>91</v>
      </c>
    </row>
    <row r="21" spans="1:5" x14ac:dyDescent="0.25">
      <c r="A21" t="s">
        <v>80</v>
      </c>
      <c r="B21">
        <v>89</v>
      </c>
    </row>
    <row r="22" spans="1:5" x14ac:dyDescent="0.25">
      <c r="A22" t="s">
        <v>81</v>
      </c>
      <c r="B22">
        <v>84</v>
      </c>
    </row>
    <row r="23" spans="1:5" x14ac:dyDescent="0.25">
      <c r="A23" t="s">
        <v>82</v>
      </c>
      <c r="B23">
        <v>87</v>
      </c>
    </row>
    <row r="24" spans="1:5" x14ac:dyDescent="0.25">
      <c r="A24" t="s">
        <v>83</v>
      </c>
      <c r="B24">
        <v>80</v>
      </c>
    </row>
  </sheetData>
  <mergeCells count="2">
    <mergeCell ref="B4:E4"/>
    <mergeCell ref="H4:K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AB409-7151-874D-9C1A-88B0A55EA4C4}">
  <dimension ref="A1:D58"/>
  <sheetViews>
    <sheetView workbookViewId="0">
      <selection activeCell="C5" sqref="C5"/>
    </sheetView>
  </sheetViews>
  <sheetFormatPr defaultColWidth="11" defaultRowHeight="15.75" x14ac:dyDescent="0.25"/>
  <cols>
    <col min="1" max="1" width="24.375" customWidth="1"/>
    <col min="2" max="2" width="19" style="6" customWidth="1"/>
  </cols>
  <sheetData>
    <row r="1" spans="1:4" x14ac:dyDescent="0.25">
      <c r="A1" s="2" t="s">
        <v>0</v>
      </c>
      <c r="B1" s="4" t="s">
        <v>78</v>
      </c>
      <c r="D1" s="1" t="s">
        <v>59</v>
      </c>
    </row>
    <row r="2" spans="1:4" x14ac:dyDescent="0.25">
      <c r="A2" s="3" t="s">
        <v>1</v>
      </c>
      <c r="B2" s="5">
        <v>1</v>
      </c>
      <c r="C2" t="s">
        <v>124</v>
      </c>
      <c r="D2" s="1" t="s">
        <v>60</v>
      </c>
    </row>
    <row r="3" spans="1:4" x14ac:dyDescent="0.25">
      <c r="A3" s="3" t="s">
        <v>2</v>
      </c>
      <c r="B3" s="5">
        <v>40</v>
      </c>
    </row>
    <row r="4" spans="1:4" x14ac:dyDescent="0.25">
      <c r="A4" s="3" t="s">
        <v>3</v>
      </c>
      <c r="B4" s="5">
        <v>31</v>
      </c>
    </row>
    <row r="5" spans="1:4" x14ac:dyDescent="0.25">
      <c r="A5" s="3" t="s">
        <v>4</v>
      </c>
      <c r="B5" s="5">
        <v>47</v>
      </c>
    </row>
    <row r="6" spans="1:4" x14ac:dyDescent="0.25">
      <c r="A6" s="3" t="s">
        <v>5</v>
      </c>
      <c r="B6" s="5">
        <v>60</v>
      </c>
    </row>
    <row r="7" spans="1:4" x14ac:dyDescent="0.25">
      <c r="A7" s="3" t="s">
        <v>6</v>
      </c>
      <c r="B7" s="5">
        <v>34</v>
      </c>
    </row>
    <row r="8" spans="1:4" x14ac:dyDescent="0.25">
      <c r="A8" s="3" t="s">
        <v>7</v>
      </c>
      <c r="B8" s="5">
        <v>23</v>
      </c>
    </row>
    <row r="9" spans="1:4" x14ac:dyDescent="0.25">
      <c r="A9" s="3" t="s">
        <v>8</v>
      </c>
      <c r="B9" s="5">
        <v>40</v>
      </c>
    </row>
    <row r="10" spans="1:4" x14ac:dyDescent="0.25">
      <c r="A10" s="3" t="s">
        <v>9</v>
      </c>
      <c r="B10" s="5">
        <v>62</v>
      </c>
    </row>
    <row r="11" spans="1:4" x14ac:dyDescent="0.25">
      <c r="A11" s="3" t="s">
        <v>10</v>
      </c>
      <c r="B11" s="5">
        <v>25</v>
      </c>
    </row>
    <row r="12" spans="1:4" x14ac:dyDescent="0.25">
      <c r="A12" s="3" t="s">
        <v>11</v>
      </c>
      <c r="B12" s="5">
        <v>71</v>
      </c>
    </row>
    <row r="13" spans="1:4" x14ac:dyDescent="0.25">
      <c r="A13" s="3" t="s">
        <v>12</v>
      </c>
      <c r="B13" s="5">
        <v>70</v>
      </c>
    </row>
    <row r="14" spans="1:4" x14ac:dyDescent="0.25">
      <c r="A14" s="3" t="s">
        <v>13</v>
      </c>
      <c r="B14" s="5">
        <v>21.5</v>
      </c>
    </row>
    <row r="15" spans="1:4" x14ac:dyDescent="0.25">
      <c r="A15" s="3" t="s">
        <v>14</v>
      </c>
      <c r="B15" s="5">
        <v>30</v>
      </c>
    </row>
    <row r="16" spans="1:4" x14ac:dyDescent="0.25">
      <c r="A16" s="3" t="s">
        <v>15</v>
      </c>
      <c r="B16" s="5">
        <v>47</v>
      </c>
    </row>
    <row r="17" spans="1:2" x14ac:dyDescent="0.25">
      <c r="A17" s="3" t="s">
        <v>16</v>
      </c>
      <c r="B17" s="5">
        <v>48</v>
      </c>
    </row>
    <row r="18" spans="1:2" x14ac:dyDescent="0.25">
      <c r="A18" s="3" t="s">
        <v>17</v>
      </c>
      <c r="B18" s="5">
        <v>30</v>
      </c>
    </row>
    <row r="19" spans="1:2" x14ac:dyDescent="0.25">
      <c r="A19" s="3" t="s">
        <v>18</v>
      </c>
      <c r="B19" s="5">
        <v>49</v>
      </c>
    </row>
    <row r="20" spans="1:2" x14ac:dyDescent="0.25">
      <c r="A20" s="3" t="s">
        <v>19</v>
      </c>
      <c r="B20" s="5">
        <v>28</v>
      </c>
    </row>
    <row r="21" spans="1:2" x14ac:dyDescent="0.25">
      <c r="A21" s="3" t="s">
        <v>20</v>
      </c>
      <c r="B21" s="5">
        <v>27</v>
      </c>
    </row>
    <row r="22" spans="1:2" x14ac:dyDescent="0.25">
      <c r="A22" s="3" t="s">
        <v>21</v>
      </c>
      <c r="B22" s="5">
        <v>41</v>
      </c>
    </row>
    <row r="23" spans="1:2" x14ac:dyDescent="0.25">
      <c r="A23" s="3" t="s">
        <v>22</v>
      </c>
      <c r="B23" s="5">
        <v>38</v>
      </c>
    </row>
    <row r="24" spans="1:2" x14ac:dyDescent="0.25">
      <c r="A24" s="3" t="s">
        <v>23</v>
      </c>
      <c r="B24" s="5">
        <v>28</v>
      </c>
    </row>
    <row r="25" spans="1:2" x14ac:dyDescent="0.25">
      <c r="A25" s="3" t="s">
        <v>24</v>
      </c>
      <c r="B25" s="5">
        <v>24</v>
      </c>
    </row>
    <row r="26" spans="1:2" x14ac:dyDescent="0.25">
      <c r="A26" s="3" t="s">
        <v>25</v>
      </c>
      <c r="B26" s="5">
        <v>30</v>
      </c>
    </row>
    <row r="27" spans="1:2" x14ac:dyDescent="0.25">
      <c r="A27" s="3" t="s">
        <v>26</v>
      </c>
      <c r="B27" s="5">
        <v>29</v>
      </c>
    </row>
    <row r="28" spans="1:2" x14ac:dyDescent="0.25">
      <c r="A28" s="3" t="s">
        <v>27</v>
      </c>
      <c r="B28" s="5">
        <v>45</v>
      </c>
    </row>
    <row r="29" spans="1:2" x14ac:dyDescent="0.25">
      <c r="A29" s="3" t="s">
        <v>28</v>
      </c>
      <c r="B29" s="5">
        <v>20</v>
      </c>
    </row>
    <row r="30" spans="1:2" x14ac:dyDescent="0.25">
      <c r="A30" s="3" t="s">
        <v>29</v>
      </c>
      <c r="B30" s="5">
        <v>27</v>
      </c>
    </row>
    <row r="31" spans="1:2" x14ac:dyDescent="0.25">
      <c r="A31" s="3" t="s">
        <v>30</v>
      </c>
      <c r="B31" s="5">
        <v>54</v>
      </c>
    </row>
    <row r="32" spans="1:2" x14ac:dyDescent="0.25">
      <c r="A32" s="3" t="s">
        <v>31</v>
      </c>
      <c r="B32" s="5">
        <v>87</v>
      </c>
    </row>
    <row r="33" spans="1:2" x14ac:dyDescent="0.25">
      <c r="A33" s="3" t="s">
        <v>32</v>
      </c>
      <c r="B33" s="5">
        <v>40</v>
      </c>
    </row>
    <row r="34" spans="1:2" x14ac:dyDescent="0.25">
      <c r="A34" s="3" t="s">
        <v>33</v>
      </c>
      <c r="B34" s="5">
        <v>36</v>
      </c>
    </row>
    <row r="35" spans="1:2" x14ac:dyDescent="0.25">
      <c r="A35" s="3" t="s">
        <v>34</v>
      </c>
      <c r="B35" s="5">
        <v>19</v>
      </c>
    </row>
    <row r="36" spans="1:2" x14ac:dyDescent="0.25">
      <c r="A36" s="3" t="s">
        <v>35</v>
      </c>
      <c r="B36" s="5">
        <v>32</v>
      </c>
    </row>
    <row r="37" spans="1:2" x14ac:dyDescent="0.25">
      <c r="A37" s="3" t="s">
        <v>36</v>
      </c>
      <c r="B37" s="5" t="s">
        <v>37</v>
      </c>
    </row>
    <row r="38" spans="1:2" x14ac:dyDescent="0.25">
      <c r="A38" s="3" t="s">
        <v>38</v>
      </c>
      <c r="B38" s="5">
        <v>30</v>
      </c>
    </row>
    <row r="39" spans="1:2" x14ac:dyDescent="0.25">
      <c r="A39" s="3" t="s">
        <v>39</v>
      </c>
      <c r="B39" s="5">
        <v>28</v>
      </c>
    </row>
    <row r="40" spans="1:2" x14ac:dyDescent="0.25">
      <c r="A40" s="3" t="s">
        <v>40</v>
      </c>
      <c r="B40" s="5">
        <v>73</v>
      </c>
    </row>
    <row r="41" spans="1:2" x14ac:dyDescent="0.25">
      <c r="A41" s="3" t="s">
        <v>41</v>
      </c>
      <c r="B41" s="5">
        <v>160</v>
      </c>
    </row>
    <row r="42" spans="1:2" x14ac:dyDescent="0.25">
      <c r="A42" s="3" t="s">
        <v>42</v>
      </c>
      <c r="B42" s="5">
        <v>96</v>
      </c>
    </row>
    <row r="43" spans="1:2" x14ac:dyDescent="0.25">
      <c r="A43" s="3" t="s">
        <v>43</v>
      </c>
      <c r="B43" s="5">
        <v>52</v>
      </c>
    </row>
    <row r="44" spans="1:2" x14ac:dyDescent="0.25">
      <c r="A44" s="3" t="s">
        <v>44</v>
      </c>
      <c r="B44" s="5">
        <v>32</v>
      </c>
    </row>
    <row r="45" spans="1:2" x14ac:dyDescent="0.25">
      <c r="A45" s="3" t="s">
        <v>45</v>
      </c>
      <c r="B45" s="5">
        <v>71</v>
      </c>
    </row>
    <row r="46" spans="1:2" x14ac:dyDescent="0.25">
      <c r="A46" s="3" t="s">
        <v>46</v>
      </c>
      <c r="B46" s="5">
        <v>1000</v>
      </c>
    </row>
    <row r="47" spans="1:2" x14ac:dyDescent="0.25">
      <c r="A47" s="3" t="s">
        <v>47</v>
      </c>
      <c r="B47" s="5">
        <v>358</v>
      </c>
    </row>
    <row r="48" spans="1:2" x14ac:dyDescent="0.25">
      <c r="A48" s="3" t="s">
        <v>48</v>
      </c>
      <c r="B48" s="5">
        <v>130</v>
      </c>
    </row>
    <row r="49" spans="1:2" x14ac:dyDescent="0.25">
      <c r="A49" s="3" t="s">
        <v>49</v>
      </c>
      <c r="B49" s="5">
        <v>56</v>
      </c>
    </row>
    <row r="50" spans="1:2" x14ac:dyDescent="0.25">
      <c r="A50" s="3" t="s">
        <v>50</v>
      </c>
      <c r="B50" s="5">
        <v>37</v>
      </c>
    </row>
    <row r="51" spans="1:2" x14ac:dyDescent="0.25">
      <c r="A51" s="3" t="s">
        <v>51</v>
      </c>
      <c r="B51" s="5">
        <v>452</v>
      </c>
    </row>
    <row r="52" spans="1:2" x14ac:dyDescent="0.25">
      <c r="A52" s="3" t="s">
        <v>52</v>
      </c>
      <c r="B52" s="5">
        <v>54</v>
      </c>
    </row>
    <row r="53" spans="1:2" x14ac:dyDescent="0.25">
      <c r="A53" s="3" t="s">
        <v>53</v>
      </c>
      <c r="B53" s="5">
        <v>122</v>
      </c>
    </row>
    <row r="54" spans="1:2" x14ac:dyDescent="0.25">
      <c r="A54" s="3" t="s">
        <v>54</v>
      </c>
      <c r="B54" s="5">
        <v>98</v>
      </c>
    </row>
    <row r="55" spans="1:2" x14ac:dyDescent="0.25">
      <c r="A55" s="3" t="s">
        <v>55</v>
      </c>
      <c r="B55" s="5">
        <v>55</v>
      </c>
    </row>
    <row r="56" spans="1:2" x14ac:dyDescent="0.25">
      <c r="A56" s="3" t="s">
        <v>56</v>
      </c>
      <c r="B56" s="5">
        <v>43</v>
      </c>
    </row>
    <row r="57" spans="1:2" ht="17.100000000000001" customHeight="1" x14ac:dyDescent="0.25">
      <c r="A57" s="3" t="s">
        <v>57</v>
      </c>
      <c r="B57" s="5">
        <v>350</v>
      </c>
    </row>
    <row r="58" spans="1:2" x14ac:dyDescent="0.25">
      <c r="A58" s="3" t="s">
        <v>58</v>
      </c>
      <c r="B58" s="5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9EE79-89A3-6F46-AC5C-45561F5E20E9}">
  <dimension ref="A1:F30"/>
  <sheetViews>
    <sheetView workbookViewId="0">
      <selection activeCell="D10" sqref="D10"/>
    </sheetView>
  </sheetViews>
  <sheetFormatPr defaultColWidth="11" defaultRowHeight="15.75" x14ac:dyDescent="0.25"/>
  <sheetData>
    <row r="1" spans="1:6" x14ac:dyDescent="0.25">
      <c r="A1" t="s">
        <v>85</v>
      </c>
      <c r="F1" t="s">
        <v>120</v>
      </c>
    </row>
    <row r="2" spans="1:6" x14ac:dyDescent="0.25">
      <c r="A2" t="s">
        <v>0</v>
      </c>
      <c r="B2" t="s">
        <v>89</v>
      </c>
      <c r="F2" t="s">
        <v>122</v>
      </c>
    </row>
    <row r="3" spans="1:6" x14ac:dyDescent="0.25">
      <c r="A3" t="s">
        <v>87</v>
      </c>
      <c r="B3">
        <v>94</v>
      </c>
      <c r="F3" t="s">
        <v>123</v>
      </c>
    </row>
    <row r="4" spans="1:6" x14ac:dyDescent="0.25">
      <c r="A4" t="s">
        <v>81</v>
      </c>
      <c r="B4">
        <v>27</v>
      </c>
      <c r="C4" t="s">
        <v>90</v>
      </c>
    </row>
    <row r="5" spans="1:6" x14ac:dyDescent="0.25">
      <c r="A5" t="s">
        <v>77</v>
      </c>
      <c r="B5">
        <v>90</v>
      </c>
    </row>
    <row r="6" spans="1:6" x14ac:dyDescent="0.25">
      <c r="A6" t="s">
        <v>71</v>
      </c>
      <c r="B6">
        <v>45</v>
      </c>
    </row>
    <row r="7" spans="1:6" x14ac:dyDescent="0.25">
      <c r="A7" t="s">
        <v>88</v>
      </c>
      <c r="B7">
        <v>45</v>
      </c>
    </row>
    <row r="9" spans="1:6" x14ac:dyDescent="0.25">
      <c r="A9" t="s">
        <v>91</v>
      </c>
    </row>
    <row r="10" spans="1:6" x14ac:dyDescent="0.25">
      <c r="A10" t="s">
        <v>0</v>
      </c>
      <c r="B10" t="s">
        <v>84</v>
      </c>
    </row>
    <row r="11" spans="1:6" x14ac:dyDescent="0.25">
      <c r="A11" t="s">
        <v>87</v>
      </c>
      <c r="B11">
        <v>79</v>
      </c>
    </row>
    <row r="12" spans="1:6" x14ac:dyDescent="0.25">
      <c r="A12" t="s">
        <v>81</v>
      </c>
      <c r="B12">
        <v>68</v>
      </c>
    </row>
    <row r="13" spans="1:6" x14ac:dyDescent="0.25">
      <c r="A13" t="s">
        <v>77</v>
      </c>
      <c r="B13">
        <v>75</v>
      </c>
    </row>
    <row r="14" spans="1:6" x14ac:dyDescent="0.25">
      <c r="A14" t="s">
        <v>71</v>
      </c>
      <c r="B14">
        <v>72</v>
      </c>
    </row>
    <row r="15" spans="1:6" x14ac:dyDescent="0.25">
      <c r="A15" t="s">
        <v>88</v>
      </c>
      <c r="B15">
        <v>60</v>
      </c>
    </row>
    <row r="17" spans="1:2" x14ac:dyDescent="0.25">
      <c r="A17" t="s">
        <v>92</v>
      </c>
    </row>
    <row r="18" spans="1:2" x14ac:dyDescent="0.25">
      <c r="A18" t="s">
        <v>0</v>
      </c>
      <c r="B18" t="s">
        <v>84</v>
      </c>
    </row>
    <row r="19" spans="1:2" x14ac:dyDescent="0.25">
      <c r="A19" t="s">
        <v>87</v>
      </c>
      <c r="B19">
        <v>70</v>
      </c>
    </row>
    <row r="20" spans="1:2" x14ac:dyDescent="0.25">
      <c r="A20" t="s">
        <v>81</v>
      </c>
      <c r="B20">
        <v>67</v>
      </c>
    </row>
    <row r="21" spans="1:2" x14ac:dyDescent="0.25">
      <c r="A21" t="s">
        <v>77</v>
      </c>
      <c r="B21">
        <v>78</v>
      </c>
    </row>
    <row r="22" spans="1:2" x14ac:dyDescent="0.25">
      <c r="A22" t="s">
        <v>71</v>
      </c>
      <c r="B22">
        <v>66</v>
      </c>
    </row>
    <row r="23" spans="1:2" x14ac:dyDescent="0.25">
      <c r="A23" t="s">
        <v>88</v>
      </c>
      <c r="B23">
        <v>52</v>
      </c>
    </row>
    <row r="25" spans="1:2" x14ac:dyDescent="0.25">
      <c r="A25" t="s">
        <v>121</v>
      </c>
    </row>
    <row r="26" spans="1:2" x14ac:dyDescent="0.25">
      <c r="A26" t="s">
        <v>87</v>
      </c>
      <c r="B26">
        <f>AVERAGE(B3,B11,B19)</f>
        <v>81</v>
      </c>
    </row>
    <row r="27" spans="1:2" x14ac:dyDescent="0.25">
      <c r="A27" t="s">
        <v>81</v>
      </c>
      <c r="B27">
        <f>AVERAGE(B4,B12,B20)</f>
        <v>54</v>
      </c>
    </row>
    <row r="28" spans="1:2" x14ac:dyDescent="0.25">
      <c r="A28" t="s">
        <v>77</v>
      </c>
      <c r="B28">
        <f>AVERAGE(B5,B13,B21)</f>
        <v>81</v>
      </c>
    </row>
    <row r="29" spans="1:2" x14ac:dyDescent="0.25">
      <c r="A29" t="s">
        <v>71</v>
      </c>
      <c r="B29">
        <f>AVERAGE(B6,B14,B22)</f>
        <v>61</v>
      </c>
    </row>
    <row r="30" spans="1:2" x14ac:dyDescent="0.25">
      <c r="A30" t="s">
        <v>88</v>
      </c>
      <c r="B30">
        <f>AVERAGE(B7,B15,B23)</f>
        <v>52.333333333333336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F7DE4-4AA3-C645-8159-A615B0908535}">
  <dimension ref="A1:E9"/>
  <sheetViews>
    <sheetView workbookViewId="0">
      <selection activeCell="C5" sqref="C5"/>
    </sheetView>
  </sheetViews>
  <sheetFormatPr defaultColWidth="11" defaultRowHeight="15.75" x14ac:dyDescent="0.25"/>
  <cols>
    <col min="7" max="7" width="21.875" bestFit="1" customWidth="1"/>
  </cols>
  <sheetData>
    <row r="1" spans="1:5" x14ac:dyDescent="0.25">
      <c r="A1" t="s">
        <v>140</v>
      </c>
    </row>
    <row r="2" spans="1:5" x14ac:dyDescent="0.25">
      <c r="A2" t="s">
        <v>0</v>
      </c>
      <c r="B2" t="s">
        <v>84</v>
      </c>
      <c r="E2" t="s">
        <v>141</v>
      </c>
    </row>
    <row r="3" spans="1:5" x14ac:dyDescent="0.25">
      <c r="A3" t="s">
        <v>93</v>
      </c>
      <c r="B3">
        <v>28</v>
      </c>
      <c r="E3" t="s">
        <v>142</v>
      </c>
    </row>
    <row r="4" spans="1:5" x14ac:dyDescent="0.25">
      <c r="A4" t="s">
        <v>94</v>
      </c>
      <c r="B4">
        <v>31</v>
      </c>
    </row>
    <row r="5" spans="1:5" x14ac:dyDescent="0.25">
      <c r="A5" t="s">
        <v>80</v>
      </c>
      <c r="B5">
        <v>97</v>
      </c>
    </row>
    <row r="6" spans="1:5" x14ac:dyDescent="0.25">
      <c r="A6" t="s">
        <v>73</v>
      </c>
      <c r="B6">
        <v>93</v>
      </c>
    </row>
    <row r="7" spans="1:5" x14ac:dyDescent="0.25">
      <c r="A7" t="s">
        <v>71</v>
      </c>
      <c r="B7">
        <v>73</v>
      </c>
    </row>
    <row r="8" spans="1:5" x14ac:dyDescent="0.25">
      <c r="A8" t="s">
        <v>77</v>
      </c>
      <c r="B8">
        <v>38</v>
      </c>
      <c r="C8" t="s">
        <v>96</v>
      </c>
    </row>
    <row r="9" spans="1:5" x14ac:dyDescent="0.25">
      <c r="A9" t="s">
        <v>95</v>
      </c>
      <c r="B9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C09E-BEF1-F94D-8830-705300E2DA35}">
  <dimension ref="A1:F24"/>
  <sheetViews>
    <sheetView workbookViewId="0">
      <selection activeCell="B26" sqref="B26"/>
    </sheetView>
  </sheetViews>
  <sheetFormatPr defaultColWidth="11" defaultRowHeight="15.75" x14ac:dyDescent="0.25"/>
  <cols>
    <col min="1" max="1" width="13.625" bestFit="1" customWidth="1"/>
    <col min="4" max="4" width="19.75" customWidth="1"/>
    <col min="5" max="5" width="12.875" bestFit="1" customWidth="1"/>
  </cols>
  <sheetData>
    <row r="1" spans="1:6" x14ac:dyDescent="0.25">
      <c r="A1" t="s">
        <v>109</v>
      </c>
      <c r="E1" t="s">
        <v>110</v>
      </c>
    </row>
    <row r="2" spans="1:6" x14ac:dyDescent="0.25">
      <c r="A2" t="s">
        <v>136</v>
      </c>
      <c r="E2" t="s">
        <v>138</v>
      </c>
    </row>
    <row r="3" spans="1:6" x14ac:dyDescent="0.25">
      <c r="A3" t="s">
        <v>137</v>
      </c>
      <c r="E3" t="s">
        <v>139</v>
      </c>
    </row>
    <row r="4" spans="1:6" x14ac:dyDescent="0.25">
      <c r="A4" t="s">
        <v>0</v>
      </c>
      <c r="B4" t="s">
        <v>84</v>
      </c>
      <c r="E4" t="s">
        <v>0</v>
      </c>
      <c r="F4" t="s">
        <v>84</v>
      </c>
    </row>
    <row r="5" spans="1:6" x14ac:dyDescent="0.25">
      <c r="A5" t="s">
        <v>81</v>
      </c>
      <c r="B5">
        <v>94</v>
      </c>
      <c r="E5" t="s">
        <v>17</v>
      </c>
      <c r="F5">
        <v>100</v>
      </c>
    </row>
    <row r="6" spans="1:6" x14ac:dyDescent="0.25">
      <c r="A6" t="s">
        <v>77</v>
      </c>
      <c r="B6">
        <v>96</v>
      </c>
      <c r="E6" t="s">
        <v>23</v>
      </c>
      <c r="F6">
        <v>96</v>
      </c>
    </row>
    <row r="7" spans="1:6" x14ac:dyDescent="0.25">
      <c r="A7" t="s">
        <v>71</v>
      </c>
      <c r="B7">
        <v>98</v>
      </c>
      <c r="E7" t="s">
        <v>75</v>
      </c>
      <c r="F7">
        <v>100</v>
      </c>
    </row>
    <row r="8" spans="1:6" x14ac:dyDescent="0.25">
      <c r="A8" t="s">
        <v>99</v>
      </c>
      <c r="B8">
        <v>96</v>
      </c>
      <c r="E8" t="s">
        <v>99</v>
      </c>
      <c r="F8">
        <v>100</v>
      </c>
    </row>
    <row r="9" spans="1:6" x14ac:dyDescent="0.25">
      <c r="A9" t="s">
        <v>100</v>
      </c>
      <c r="B9">
        <v>37</v>
      </c>
      <c r="E9" t="s">
        <v>111</v>
      </c>
      <c r="F9">
        <v>0</v>
      </c>
    </row>
    <row r="10" spans="1:6" x14ac:dyDescent="0.25">
      <c r="A10" t="s">
        <v>101</v>
      </c>
      <c r="B10">
        <v>98</v>
      </c>
      <c r="E10" t="s">
        <v>112</v>
      </c>
      <c r="F10">
        <v>100</v>
      </c>
    </row>
    <row r="11" spans="1:6" x14ac:dyDescent="0.25">
      <c r="A11" t="s">
        <v>102</v>
      </c>
      <c r="B11">
        <v>98</v>
      </c>
      <c r="E11" t="s">
        <v>103</v>
      </c>
      <c r="F11">
        <v>100</v>
      </c>
    </row>
    <row r="12" spans="1:6" x14ac:dyDescent="0.25">
      <c r="A12" t="s">
        <v>103</v>
      </c>
      <c r="B12">
        <v>98</v>
      </c>
      <c r="E12" t="s">
        <v>77</v>
      </c>
      <c r="F12">
        <v>100</v>
      </c>
    </row>
    <row r="13" spans="1:6" x14ac:dyDescent="0.25">
      <c r="A13" t="s">
        <v>104</v>
      </c>
      <c r="B13">
        <v>98</v>
      </c>
      <c r="E13" t="s">
        <v>82</v>
      </c>
      <c r="F13">
        <v>0</v>
      </c>
    </row>
    <row r="14" spans="1:6" x14ac:dyDescent="0.25">
      <c r="A14" t="s">
        <v>44</v>
      </c>
      <c r="B14">
        <v>97</v>
      </c>
      <c r="E14" t="s">
        <v>40</v>
      </c>
      <c r="F14">
        <v>99</v>
      </c>
    </row>
    <row r="15" spans="1:6" x14ac:dyDescent="0.25">
      <c r="A15" t="s">
        <v>105</v>
      </c>
      <c r="B15">
        <v>24</v>
      </c>
    </row>
    <row r="16" spans="1:6" x14ac:dyDescent="0.25">
      <c r="A16" t="s">
        <v>73</v>
      </c>
      <c r="B16">
        <v>98</v>
      </c>
    </row>
    <row r="17" spans="1:2" x14ac:dyDescent="0.25">
      <c r="A17" t="s">
        <v>106</v>
      </c>
      <c r="B17">
        <v>63</v>
      </c>
    </row>
    <row r="18" spans="1:2" x14ac:dyDescent="0.25">
      <c r="A18" t="s">
        <v>107</v>
      </c>
      <c r="B18">
        <v>66</v>
      </c>
    </row>
    <row r="20" spans="1:2" x14ac:dyDescent="0.25">
      <c r="A20" t="s">
        <v>108</v>
      </c>
    </row>
    <row r="21" spans="1:2" x14ac:dyDescent="0.25">
      <c r="A21" t="s">
        <v>97</v>
      </c>
    </row>
    <row r="22" spans="1:2" x14ac:dyDescent="0.25">
      <c r="A22" t="s">
        <v>81</v>
      </c>
    </row>
    <row r="23" spans="1:2" x14ac:dyDescent="0.25">
      <c r="A23" t="s">
        <v>74</v>
      </c>
    </row>
    <row r="24" spans="1:2" x14ac:dyDescent="0.25">
      <c r="A24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3D908-6FF8-654B-BA3B-EC3207C46965}">
  <dimension ref="A1:D4"/>
  <sheetViews>
    <sheetView workbookViewId="0">
      <selection activeCell="D11" sqref="D11"/>
    </sheetView>
  </sheetViews>
  <sheetFormatPr defaultColWidth="11" defaultRowHeight="15.75" x14ac:dyDescent="0.25"/>
  <sheetData>
    <row r="1" spans="1:4" x14ac:dyDescent="0.25">
      <c r="A1" t="s">
        <v>0</v>
      </c>
      <c r="B1" t="s">
        <v>143</v>
      </c>
    </row>
    <row r="2" spans="1:4" x14ac:dyDescent="0.25">
      <c r="A2" t="s">
        <v>53</v>
      </c>
      <c r="B2">
        <v>51</v>
      </c>
      <c r="D2" t="s">
        <v>144</v>
      </c>
    </row>
    <row r="3" spans="1:4" x14ac:dyDescent="0.25">
      <c r="A3" t="s">
        <v>106</v>
      </c>
      <c r="B3">
        <v>86</v>
      </c>
      <c r="D3" t="s">
        <v>145</v>
      </c>
    </row>
    <row r="4" spans="1:4" x14ac:dyDescent="0.25">
      <c r="A4" t="s">
        <v>100</v>
      </c>
      <c r="B4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78DC-8668-2748-8E4A-2A37E981BCBD}">
  <dimension ref="A1:B10"/>
  <sheetViews>
    <sheetView workbookViewId="0">
      <selection activeCell="B11" sqref="B11"/>
    </sheetView>
  </sheetViews>
  <sheetFormatPr defaultColWidth="11" defaultRowHeight="15.75" x14ac:dyDescent="0.25"/>
  <cols>
    <col min="1" max="1" width="11" style="12" customWidth="1"/>
    <col min="2" max="16384" width="11" style="12"/>
  </cols>
  <sheetData>
    <row r="1" spans="1:2" x14ac:dyDescent="0.25">
      <c r="A1" s="10" t="s">
        <v>148</v>
      </c>
      <c r="B1" s="11"/>
    </row>
    <row r="2" spans="1:2" x14ac:dyDescent="0.25">
      <c r="A2" s="1" t="s">
        <v>147</v>
      </c>
      <c r="B2" s="1"/>
    </row>
    <row r="3" spans="1:2" x14ac:dyDescent="0.25">
      <c r="A3" s="1" t="s">
        <v>146</v>
      </c>
      <c r="B3" s="1"/>
    </row>
    <row r="4" spans="1:2" x14ac:dyDescent="0.25">
      <c r="A4" s="1"/>
      <c r="B4" s="1"/>
    </row>
    <row r="5" spans="1:2" x14ac:dyDescent="0.25">
      <c r="A5" s="1" t="s">
        <v>151</v>
      </c>
      <c r="B5" s="1"/>
    </row>
    <row r="6" spans="1:2" x14ac:dyDescent="0.25">
      <c r="A6" s="1" t="s">
        <v>95</v>
      </c>
      <c r="B6" s="1"/>
    </row>
    <row r="7" spans="1:2" x14ac:dyDescent="0.25">
      <c r="A7" s="1" t="s">
        <v>19</v>
      </c>
      <c r="B7" s="1"/>
    </row>
    <row r="8" spans="1:2" x14ac:dyDescent="0.25">
      <c r="A8" s="1" t="s">
        <v>149</v>
      </c>
      <c r="B8" s="1"/>
    </row>
    <row r="9" spans="1:2" x14ac:dyDescent="0.25">
      <c r="A9" s="1" t="s">
        <v>103</v>
      </c>
      <c r="B9" s="1"/>
    </row>
    <row r="10" spans="1:2" x14ac:dyDescent="0.25">
      <c r="A10" s="1" t="s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7BFC-9572-2341-B02A-026F34F2417D}">
  <dimension ref="A1:E17"/>
  <sheetViews>
    <sheetView workbookViewId="0">
      <selection sqref="A1:B2"/>
    </sheetView>
  </sheetViews>
  <sheetFormatPr defaultColWidth="11" defaultRowHeight="15.75" x14ac:dyDescent="0.25"/>
  <cols>
    <col min="2" max="2" width="19.875" bestFit="1" customWidth="1"/>
    <col min="3" max="3" width="13" bestFit="1" customWidth="1"/>
  </cols>
  <sheetData>
    <row r="1" spans="1:5" x14ac:dyDescent="0.25">
      <c r="A1" t="s">
        <v>130</v>
      </c>
    </row>
    <row r="2" spans="1:5" x14ac:dyDescent="0.25">
      <c r="B2" t="s">
        <v>127</v>
      </c>
      <c r="E2" t="s">
        <v>128</v>
      </c>
    </row>
    <row r="3" spans="1:5" x14ac:dyDescent="0.25">
      <c r="A3" t="s">
        <v>0</v>
      </c>
      <c r="B3" t="s">
        <v>125</v>
      </c>
      <c r="C3" t="s">
        <v>126</v>
      </c>
      <c r="D3" t="s">
        <v>131</v>
      </c>
      <c r="E3" t="s">
        <v>129</v>
      </c>
    </row>
    <row r="4" spans="1:5" x14ac:dyDescent="0.25">
      <c r="A4" t="s">
        <v>114</v>
      </c>
      <c r="B4">
        <v>7</v>
      </c>
      <c r="C4">
        <v>8</v>
      </c>
      <c r="D4">
        <f>AVERAGE(B4,C4)</f>
        <v>7.5</v>
      </c>
    </row>
    <row r="5" spans="1:5" x14ac:dyDescent="0.25">
      <c r="A5" t="s">
        <v>115</v>
      </c>
      <c r="B5">
        <v>23</v>
      </c>
      <c r="C5">
        <v>14</v>
      </c>
      <c r="D5">
        <f t="shared" ref="D5:D17" si="0">AVERAGE(B5,C5)</f>
        <v>18.5</v>
      </c>
    </row>
    <row r="6" spans="1:5" x14ac:dyDescent="0.25">
      <c r="A6" t="s">
        <v>71</v>
      </c>
      <c r="B6">
        <v>15</v>
      </c>
      <c r="C6">
        <v>14</v>
      </c>
      <c r="D6">
        <f t="shared" si="0"/>
        <v>14.5</v>
      </c>
    </row>
    <row r="7" spans="1:5" x14ac:dyDescent="0.25">
      <c r="A7" t="s">
        <v>17</v>
      </c>
      <c r="B7">
        <v>15</v>
      </c>
      <c r="C7">
        <v>10</v>
      </c>
      <c r="D7">
        <f t="shared" si="0"/>
        <v>12.5</v>
      </c>
    </row>
    <row r="8" spans="1:5" x14ac:dyDescent="0.25">
      <c r="A8" t="s">
        <v>116</v>
      </c>
      <c r="B8">
        <v>90</v>
      </c>
      <c r="C8">
        <v>64</v>
      </c>
      <c r="D8">
        <f t="shared" si="0"/>
        <v>77</v>
      </c>
    </row>
    <row r="9" spans="1:5" x14ac:dyDescent="0.25">
      <c r="A9" t="s">
        <v>40</v>
      </c>
      <c r="B9">
        <v>70</v>
      </c>
      <c r="C9">
        <v>46</v>
      </c>
      <c r="D9">
        <f t="shared" si="0"/>
        <v>58</v>
      </c>
    </row>
    <row r="10" spans="1:5" x14ac:dyDescent="0.25">
      <c r="A10" t="s">
        <v>106</v>
      </c>
      <c r="B10">
        <v>77</v>
      </c>
      <c r="C10">
        <v>80</v>
      </c>
      <c r="D10">
        <f t="shared" si="0"/>
        <v>78.5</v>
      </c>
    </row>
    <row r="11" spans="1:5" x14ac:dyDescent="0.25">
      <c r="A11" t="s">
        <v>117</v>
      </c>
      <c r="B11">
        <v>71</v>
      </c>
      <c r="C11">
        <v>64</v>
      </c>
      <c r="D11">
        <f t="shared" si="0"/>
        <v>67.5</v>
      </c>
    </row>
    <row r="12" spans="1:5" x14ac:dyDescent="0.25">
      <c r="A12" t="s">
        <v>74</v>
      </c>
      <c r="B12">
        <v>77</v>
      </c>
      <c r="C12">
        <v>61</v>
      </c>
      <c r="D12">
        <f t="shared" si="0"/>
        <v>69</v>
      </c>
    </row>
    <row r="13" spans="1:5" x14ac:dyDescent="0.25">
      <c r="A13" t="s">
        <v>113</v>
      </c>
      <c r="B13">
        <v>74</v>
      </c>
      <c r="C13">
        <v>64</v>
      </c>
      <c r="D13">
        <f t="shared" si="0"/>
        <v>69</v>
      </c>
    </row>
    <row r="14" spans="1:5" x14ac:dyDescent="0.25">
      <c r="A14" t="s">
        <v>100</v>
      </c>
      <c r="B14">
        <v>74</v>
      </c>
      <c r="C14">
        <v>66</v>
      </c>
      <c r="D14">
        <f t="shared" si="0"/>
        <v>70</v>
      </c>
    </row>
    <row r="15" spans="1:5" x14ac:dyDescent="0.25">
      <c r="A15" t="s">
        <v>53</v>
      </c>
      <c r="B15">
        <v>42</v>
      </c>
      <c r="C15">
        <v>74</v>
      </c>
      <c r="D15">
        <f t="shared" si="0"/>
        <v>58</v>
      </c>
    </row>
    <row r="16" spans="1:5" x14ac:dyDescent="0.25">
      <c r="A16" t="s">
        <v>118</v>
      </c>
      <c r="B16">
        <v>92</v>
      </c>
      <c r="C16">
        <v>90</v>
      </c>
      <c r="D16">
        <f t="shared" si="0"/>
        <v>91</v>
      </c>
    </row>
    <row r="17" spans="1:4" x14ac:dyDescent="0.25">
      <c r="A17" t="s">
        <v>82</v>
      </c>
      <c r="B17">
        <v>67</v>
      </c>
      <c r="C17">
        <v>60</v>
      </c>
      <c r="D17">
        <f t="shared" si="0"/>
        <v>63.5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8B77-02E1-574C-B181-56EACA158063}">
  <dimension ref="A1:F15"/>
  <sheetViews>
    <sheetView workbookViewId="0">
      <selection activeCell="B16" sqref="B16"/>
    </sheetView>
  </sheetViews>
  <sheetFormatPr defaultColWidth="11" defaultRowHeight="15.75" x14ac:dyDescent="0.25"/>
  <sheetData>
    <row r="1" spans="1:6" x14ac:dyDescent="0.25">
      <c r="A1" t="s">
        <v>130</v>
      </c>
    </row>
    <row r="2" spans="1:6" x14ac:dyDescent="0.25">
      <c r="B2" t="s">
        <v>132</v>
      </c>
      <c r="F2" t="s">
        <v>128</v>
      </c>
    </row>
    <row r="3" spans="1:6" x14ac:dyDescent="0.25">
      <c r="A3" t="s">
        <v>0</v>
      </c>
      <c r="B3" t="s">
        <v>119</v>
      </c>
      <c r="C3" t="s">
        <v>86</v>
      </c>
      <c r="F3" t="s">
        <v>129</v>
      </c>
    </row>
    <row r="4" spans="1:6" x14ac:dyDescent="0.25">
      <c r="A4" t="s">
        <v>115</v>
      </c>
      <c r="B4">
        <v>55</v>
      </c>
    </row>
    <row r="5" spans="1:6" x14ac:dyDescent="0.25">
      <c r="A5" t="s">
        <v>71</v>
      </c>
      <c r="B5">
        <v>50</v>
      </c>
    </row>
    <row r="6" spans="1:6" x14ac:dyDescent="0.25">
      <c r="A6" t="s">
        <v>116</v>
      </c>
      <c r="B6">
        <v>46</v>
      </c>
    </row>
    <row r="7" spans="1:6" x14ac:dyDescent="0.25">
      <c r="A7" t="s">
        <v>40</v>
      </c>
      <c r="B7">
        <v>50</v>
      </c>
    </row>
    <row r="8" spans="1:6" x14ac:dyDescent="0.25">
      <c r="A8" t="s">
        <v>106</v>
      </c>
      <c r="B8">
        <v>73</v>
      </c>
    </row>
    <row r="9" spans="1:6" x14ac:dyDescent="0.25">
      <c r="A9" t="s">
        <v>117</v>
      </c>
      <c r="B9">
        <v>44</v>
      </c>
    </row>
    <row r="10" spans="1:6" x14ac:dyDescent="0.25">
      <c r="A10" t="s">
        <v>74</v>
      </c>
      <c r="B10">
        <v>88</v>
      </c>
    </row>
    <row r="11" spans="1:6" x14ac:dyDescent="0.25">
      <c r="A11" t="s">
        <v>113</v>
      </c>
      <c r="B11">
        <v>100</v>
      </c>
    </row>
    <row r="12" spans="1:6" x14ac:dyDescent="0.25">
      <c r="A12" t="s">
        <v>100</v>
      </c>
      <c r="B12">
        <v>80</v>
      </c>
    </row>
    <row r="13" spans="1:6" x14ac:dyDescent="0.25">
      <c r="A13" t="s">
        <v>53</v>
      </c>
      <c r="B13">
        <v>100</v>
      </c>
    </row>
    <row r="14" spans="1:6" x14ac:dyDescent="0.25">
      <c r="A14" t="s">
        <v>118</v>
      </c>
      <c r="B14">
        <v>100</v>
      </c>
    </row>
    <row r="15" spans="1:6" x14ac:dyDescent="0.25">
      <c r="A15" t="s">
        <v>82</v>
      </c>
      <c r="B15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87E20-7A4F-774A-8D26-86673F394265}">
  <dimension ref="A1:D16"/>
  <sheetViews>
    <sheetView workbookViewId="0">
      <selection activeCell="C21" sqref="C21"/>
    </sheetView>
  </sheetViews>
  <sheetFormatPr defaultColWidth="11" defaultRowHeight="15.75" x14ac:dyDescent="0.25"/>
  <sheetData>
    <row r="1" spans="1:4" x14ac:dyDescent="0.25">
      <c r="A1" t="s">
        <v>133</v>
      </c>
      <c r="D1" t="s">
        <v>134</v>
      </c>
    </row>
    <row r="2" spans="1:4" x14ac:dyDescent="0.25">
      <c r="A2" t="s">
        <v>0</v>
      </c>
      <c r="B2" t="s">
        <v>86</v>
      </c>
      <c r="D2" t="s">
        <v>135</v>
      </c>
    </row>
    <row r="3" spans="1:4" x14ac:dyDescent="0.25">
      <c r="A3" t="s">
        <v>77</v>
      </c>
      <c r="B3">
        <v>98</v>
      </c>
    </row>
    <row r="4" spans="1:4" x14ac:dyDescent="0.25">
      <c r="A4" t="s">
        <v>71</v>
      </c>
      <c r="B4">
        <v>63</v>
      </c>
    </row>
    <row r="5" spans="1:4" x14ac:dyDescent="0.25">
      <c r="A5" t="s">
        <v>99</v>
      </c>
      <c r="B5">
        <v>77</v>
      </c>
    </row>
    <row r="6" spans="1:4" x14ac:dyDescent="0.25">
      <c r="A6" t="s">
        <v>101</v>
      </c>
      <c r="B6">
        <v>87</v>
      </c>
    </row>
    <row r="7" spans="1:4" x14ac:dyDescent="0.25">
      <c r="A7" t="s">
        <v>102</v>
      </c>
      <c r="B7">
        <v>90</v>
      </c>
    </row>
    <row r="8" spans="1:4" x14ac:dyDescent="0.25">
      <c r="A8" t="s">
        <v>103</v>
      </c>
      <c r="B8">
        <v>92</v>
      </c>
    </row>
    <row r="9" spans="1:4" x14ac:dyDescent="0.25">
      <c r="A9" t="s">
        <v>104</v>
      </c>
      <c r="B9">
        <v>72</v>
      </c>
    </row>
    <row r="10" spans="1:4" x14ac:dyDescent="0.25">
      <c r="A10" t="s">
        <v>44</v>
      </c>
      <c r="B10">
        <v>16</v>
      </c>
    </row>
    <row r="11" spans="1:4" x14ac:dyDescent="0.25">
      <c r="A11" t="s">
        <v>105</v>
      </c>
      <c r="B11">
        <v>40</v>
      </c>
    </row>
    <row r="12" spans="1:4" x14ac:dyDescent="0.25">
      <c r="A12" t="s">
        <v>73</v>
      </c>
      <c r="B12">
        <v>79</v>
      </c>
    </row>
    <row r="13" spans="1:4" x14ac:dyDescent="0.25">
      <c r="A13" t="s">
        <v>106</v>
      </c>
      <c r="B13">
        <v>25</v>
      </c>
    </row>
    <row r="14" spans="1:4" x14ac:dyDescent="0.25">
      <c r="A14" t="s">
        <v>107</v>
      </c>
      <c r="B14">
        <v>32</v>
      </c>
    </row>
    <row r="15" spans="1:4" x14ac:dyDescent="0.25">
      <c r="A15" t="s">
        <v>100</v>
      </c>
      <c r="B15">
        <v>22</v>
      </c>
    </row>
    <row r="16" spans="1:4" x14ac:dyDescent="0.25">
      <c r="A16" t="s">
        <v>98</v>
      </c>
      <c r="B16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Amide Coupling</vt:lpstr>
      <vt:lpstr>Grignard</vt:lpstr>
      <vt:lpstr>Alkene metathesis</vt:lpstr>
      <vt:lpstr>Suzuki-Miyaura</vt:lpstr>
      <vt:lpstr>SN2 SNAr</vt:lpstr>
      <vt:lpstr>Alcohol oxidation</vt:lpstr>
      <vt:lpstr>Heck</vt:lpstr>
      <vt:lpstr>Baylis</vt:lpstr>
      <vt:lpstr>Buchwald-Hartwig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Peacock</dc:creator>
  <cp:lastModifiedBy>Samuel Boobier (staff)</cp:lastModifiedBy>
  <dcterms:created xsi:type="dcterms:W3CDTF">2023-03-23T16:00:46Z</dcterms:created>
  <dcterms:modified xsi:type="dcterms:W3CDTF">2023-05-22T14:02:39Z</dcterms:modified>
</cp:coreProperties>
</file>